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Sidney\Pictures\Web\Files\"/>
    </mc:Choice>
  </mc:AlternateContent>
  <xr:revisionPtr revIDLastSave="0" documentId="13_ncr:1_{4EC33B50-7245-4B6E-8199-871C84024500}" xr6:coauthVersionLast="47" xr6:coauthVersionMax="47" xr10:uidLastSave="{00000000-0000-0000-0000-000000000000}"/>
  <bookViews>
    <workbookView xWindow="-120" yWindow="-120" windowWidth="29040" windowHeight="15840" tabRatio="601" firstSheet="7" activeTab="7" xr2:uid="{00000000-000D-0000-FFFF-FFFF00000000}"/>
  </bookViews>
  <sheets>
    <sheet name="Men's Champ" sheetId="21" r:id="rId1"/>
    <sheet name="Ladies Champ" sheetId="4" r:id="rId2"/>
    <sheet name="Men's Captains Cup" sheetId="1" r:id="rId3"/>
    <sheet name="Ladies Captains Cup" sheetId="6" r:id="rId4"/>
    <sheet name="Woolf Handicap" sheetId="15" r:id="rId5"/>
    <sheet name="Ralph Herring Cup" sheetId="10" r:id="rId6"/>
    <sheet name="Bill King Trophy" sheetId="7" r:id="rId7"/>
    <sheet name="Ladies Handicap" sheetId="23" r:id="rId8"/>
    <sheet name="Parkstone Two Woods" sheetId="8" r:id="rId9"/>
    <sheet name="Ladies Rose Bowls" sheetId="5" r:id="rId10"/>
    <sheet name="Mixed Pairs" sheetId="16" r:id="rId11"/>
    <sheet name="John Deed Pairs" sheetId="17" r:id="rId12"/>
    <sheet name="Ladies League Fixtures" sheetId="25" r:id="rId13"/>
    <sheet name="Ladies League Table" sheetId="24" r:id="rId14"/>
    <sheet name="Friday Night League" sheetId="11" state="hidden" r:id="rId15"/>
    <sheet name="Friday Night Games" sheetId="18" state="hidden" r:id="rId16"/>
    <sheet name="Sheet2" sheetId="20" state="hidden" r:id="rId17"/>
  </sheets>
  <definedNames>
    <definedName name="_xlnm._FilterDatabase" localSheetId="14" hidden="1">'Friday Night League'!$A$6:$AO$114</definedName>
  </definedNames>
  <calcPr calcId="181029"/>
</workbook>
</file>

<file path=xl/calcChain.xml><?xml version="1.0" encoding="utf-8"?>
<calcChain xmlns="http://schemas.openxmlformats.org/spreadsheetml/2006/main">
  <c r="B19" i="25" l="1"/>
  <c r="E19" i="25" s="1"/>
  <c r="K19" i="25"/>
  <c r="N19" i="25" s="1"/>
  <c r="T19" i="25"/>
  <c r="W19" i="25" s="1"/>
  <c r="A9" i="24"/>
  <c r="T24" i="25"/>
  <c r="X24" i="25" s="1"/>
  <c r="K24" i="25"/>
  <c r="P24" i="25" s="1"/>
  <c r="B24" i="25"/>
  <c r="E24" i="25" s="1"/>
  <c r="T11" i="25"/>
  <c r="W11" i="25" s="1"/>
  <c r="K11" i="25"/>
  <c r="O11" i="25" s="1"/>
  <c r="B11" i="25"/>
  <c r="E11" i="25" s="1"/>
  <c r="M39" i="25"/>
  <c r="G9" i="24" s="1"/>
  <c r="L39" i="25"/>
  <c r="F9" i="24" s="1"/>
  <c r="K38" i="25"/>
  <c r="P38" i="25" s="1"/>
  <c r="K37" i="25"/>
  <c r="P37" i="25" s="1"/>
  <c r="K36" i="25"/>
  <c r="N36" i="25" s="1"/>
  <c r="K35" i="25"/>
  <c r="O35" i="25" s="1"/>
  <c r="K34" i="25"/>
  <c r="P34" i="25" s="1"/>
  <c r="K33" i="25"/>
  <c r="P33" i="25" s="1"/>
  <c r="K32" i="25"/>
  <c r="N32" i="25" s="1"/>
  <c r="AM54" i="11"/>
  <c r="AN54" i="11"/>
  <c r="AO54" i="11"/>
  <c r="Y19" i="25" l="1"/>
  <c r="X19" i="25"/>
  <c r="Z19" i="25" s="1"/>
  <c r="P19" i="25"/>
  <c r="G19" i="25"/>
  <c r="O19" i="25"/>
  <c r="Q19" i="25" s="1"/>
  <c r="F19" i="25"/>
  <c r="H19" i="25" s="1"/>
  <c r="G11" i="25"/>
  <c r="H9" i="24"/>
  <c r="W24" i="25"/>
  <c r="N11" i="25"/>
  <c r="F11" i="25"/>
  <c r="H11" i="25"/>
  <c r="N33" i="25"/>
  <c r="Z24" i="25"/>
  <c r="O24" i="25"/>
  <c r="N24" i="25"/>
  <c r="G24" i="25"/>
  <c r="Q11" i="25"/>
  <c r="Y24" i="25"/>
  <c r="F24" i="25"/>
  <c r="H24" i="25" s="1"/>
  <c r="Y11" i="25"/>
  <c r="X11" i="25"/>
  <c r="Z11" i="25" s="1"/>
  <c r="P11" i="25"/>
  <c r="O36" i="25"/>
  <c r="Q36" i="25" s="1"/>
  <c r="N37" i="25"/>
  <c r="O32" i="25"/>
  <c r="Q32" i="25" s="1"/>
  <c r="P32" i="25"/>
  <c r="O33" i="25"/>
  <c r="P35" i="25"/>
  <c r="P36" i="25"/>
  <c r="O37" i="25"/>
  <c r="N34" i="25"/>
  <c r="K39" i="25"/>
  <c r="B9" i="24" s="1"/>
  <c r="O34" i="25"/>
  <c r="N35" i="25"/>
  <c r="Q35" i="25" s="1"/>
  <c r="O38" i="25"/>
  <c r="N38" i="25"/>
  <c r="AM36" i="11"/>
  <c r="AN36" i="11"/>
  <c r="AO36" i="11"/>
  <c r="AM41" i="11"/>
  <c r="AN41" i="11"/>
  <c r="AO41" i="11"/>
  <c r="P39" i="25" l="1"/>
  <c r="E9" i="24" s="1"/>
  <c r="Q38" i="25"/>
  <c r="Q34" i="25"/>
  <c r="Q33" i="25"/>
  <c r="Q24" i="25"/>
  <c r="Q37" i="25"/>
  <c r="N39" i="25"/>
  <c r="C9" i="24" s="1"/>
  <c r="O39" i="25"/>
  <c r="D9" i="24" s="1"/>
  <c r="AM57" i="11"/>
  <c r="AN57" i="11"/>
  <c r="AO57" i="11"/>
  <c r="AM46" i="11"/>
  <c r="AN46" i="11"/>
  <c r="AO46" i="11"/>
  <c r="I9" i="24" l="1"/>
  <c r="Q39" i="25"/>
  <c r="AM29" i="11"/>
  <c r="AN29" i="11"/>
  <c r="AO29" i="11"/>
  <c r="AM26" i="11"/>
  <c r="AN26" i="11"/>
  <c r="AO26" i="11"/>
  <c r="AM8" i="11" l="1"/>
  <c r="AN8" i="11"/>
  <c r="AM16" i="11" l="1"/>
  <c r="AN16" i="11"/>
  <c r="AO16" i="11"/>
  <c r="AM52" i="11"/>
  <c r="AN52" i="11"/>
  <c r="AO52" i="11"/>
  <c r="AM23" i="11" l="1"/>
  <c r="AN23" i="11"/>
  <c r="AO23" i="11"/>
  <c r="AM30" i="11"/>
  <c r="AN30" i="11"/>
  <c r="AO30" i="11"/>
  <c r="AM17" i="11" l="1"/>
  <c r="AN17" i="11"/>
  <c r="AO17" i="11"/>
  <c r="AM55" i="11"/>
  <c r="AN55" i="11"/>
  <c r="AO55" i="11"/>
  <c r="AM10" i="11" l="1"/>
  <c r="AN10" i="11"/>
  <c r="AO10" i="11"/>
  <c r="A12" i="24" l="1"/>
  <c r="A6" i="24"/>
  <c r="A7" i="24"/>
  <c r="A11" i="24"/>
  <c r="A10" i="24"/>
  <c r="A8" i="24"/>
  <c r="A5" i="24"/>
  <c r="V26" i="25" l="1"/>
  <c r="G6" i="24" s="1"/>
  <c r="U26" i="25"/>
  <c r="F6" i="24" s="1"/>
  <c r="T25" i="25"/>
  <c r="T23" i="25"/>
  <c r="W23" i="25" s="1"/>
  <c r="T22" i="25"/>
  <c r="X22" i="25" s="1"/>
  <c r="T21" i="25"/>
  <c r="Y21" i="25" s="1"/>
  <c r="T20" i="25"/>
  <c r="V13" i="25"/>
  <c r="G10" i="24" s="1"/>
  <c r="U13" i="25"/>
  <c r="F10" i="24" s="1"/>
  <c r="T12" i="25"/>
  <c r="W12" i="25" s="1"/>
  <c r="T10" i="25"/>
  <c r="W10" i="25" s="1"/>
  <c r="T9" i="25"/>
  <c r="T8" i="25"/>
  <c r="Y8" i="25" s="1"/>
  <c r="T7" i="25"/>
  <c r="W7" i="25" s="1"/>
  <c r="T6" i="25"/>
  <c r="W6" i="25" s="1"/>
  <c r="M26" i="25"/>
  <c r="G7" i="24" s="1"/>
  <c r="L26" i="25"/>
  <c r="F7" i="24" s="1"/>
  <c r="K25" i="25"/>
  <c r="N25" i="25" s="1"/>
  <c r="K23" i="25"/>
  <c r="O23" i="25" s="1"/>
  <c r="K22" i="25"/>
  <c r="K21" i="25"/>
  <c r="P21" i="25" s="1"/>
  <c r="K20" i="25"/>
  <c r="N20" i="25" s="1"/>
  <c r="M13" i="25"/>
  <c r="G8" i="24" s="1"/>
  <c r="L13" i="25"/>
  <c r="F8" i="24" s="1"/>
  <c r="K12" i="25"/>
  <c r="N12" i="25" s="1"/>
  <c r="K10" i="25"/>
  <c r="K9" i="25"/>
  <c r="N9" i="25" s="1"/>
  <c r="K8" i="25"/>
  <c r="P8" i="25" s="1"/>
  <c r="K7" i="25"/>
  <c r="N7" i="25" s="1"/>
  <c r="K6" i="25"/>
  <c r="D39" i="25"/>
  <c r="G12" i="24" s="1"/>
  <c r="C39" i="25"/>
  <c r="F12" i="24" s="1"/>
  <c r="B38" i="25"/>
  <c r="G38" i="25" s="1"/>
  <c r="B37" i="25"/>
  <c r="E37" i="25" s="1"/>
  <c r="B36" i="25"/>
  <c r="E36" i="25" s="1"/>
  <c r="B35" i="25"/>
  <c r="B34" i="25"/>
  <c r="G34" i="25" s="1"/>
  <c r="B33" i="25"/>
  <c r="E33" i="25" s="1"/>
  <c r="B32" i="25"/>
  <c r="D26" i="25"/>
  <c r="G11" i="24" s="1"/>
  <c r="C26" i="25"/>
  <c r="F11" i="24" s="1"/>
  <c r="B25" i="25"/>
  <c r="B23" i="25"/>
  <c r="E23" i="25" s="1"/>
  <c r="B22" i="25"/>
  <c r="F22" i="25" s="1"/>
  <c r="B21" i="25"/>
  <c r="G21" i="25" s="1"/>
  <c r="B20" i="25"/>
  <c r="F20" i="25" s="1"/>
  <c r="B7" i="25"/>
  <c r="E7" i="25" s="1"/>
  <c r="B8" i="25"/>
  <c r="E8" i="25" s="1"/>
  <c r="B9" i="25"/>
  <c r="F9" i="25" s="1"/>
  <c r="B10" i="25"/>
  <c r="E10" i="25" s="1"/>
  <c r="B12" i="25"/>
  <c r="E12" i="25" s="1"/>
  <c r="B6" i="25"/>
  <c r="C13" i="25"/>
  <c r="F5" i="24" s="1"/>
  <c r="D13" i="25"/>
  <c r="G5" i="24" s="1"/>
  <c r="E9" i="25" l="1"/>
  <c r="H9" i="25" s="1"/>
  <c r="F7" i="25"/>
  <c r="H7" i="25" s="1"/>
  <c r="Y9" i="25"/>
  <c r="F36" i="25"/>
  <c r="H36" i="25" s="1"/>
  <c r="N22" i="25"/>
  <c r="Y20" i="25"/>
  <c r="Y23" i="25"/>
  <c r="Y25" i="25"/>
  <c r="E25" i="25"/>
  <c r="N10" i="25"/>
  <c r="N23" i="25"/>
  <c r="Q23" i="25" s="1"/>
  <c r="W20" i="25"/>
  <c r="F35" i="25"/>
  <c r="P9" i="25"/>
  <c r="P22" i="25"/>
  <c r="W25" i="25"/>
  <c r="X25" i="25"/>
  <c r="H11" i="24"/>
  <c r="H10" i="24"/>
  <c r="H7" i="24"/>
  <c r="H6" i="24"/>
  <c r="H8" i="24"/>
  <c r="H5" i="24"/>
  <c r="E32" i="25"/>
  <c r="G35" i="25"/>
  <c r="H12" i="24"/>
  <c r="F32" i="25"/>
  <c r="E35" i="25"/>
  <c r="X20" i="25"/>
  <c r="Y22" i="25"/>
  <c r="X23" i="25"/>
  <c r="Z23" i="25" s="1"/>
  <c r="O22" i="25"/>
  <c r="F23" i="25"/>
  <c r="H23" i="25" s="1"/>
  <c r="F25" i="25"/>
  <c r="G23" i="25"/>
  <c r="G22" i="25"/>
  <c r="X6" i="25"/>
  <c r="Z6" i="25" s="1"/>
  <c r="W9" i="25"/>
  <c r="X10" i="25"/>
  <c r="Z10" i="25" s="1"/>
  <c r="X9" i="25"/>
  <c r="N6" i="25"/>
  <c r="O6" i="25"/>
  <c r="O9" i="25"/>
  <c r="Q9" i="25" s="1"/>
  <c r="O10" i="25"/>
  <c r="G7" i="25"/>
  <c r="W21" i="25"/>
  <c r="T26" i="25"/>
  <c r="B6" i="24" s="1"/>
  <c r="X21" i="25"/>
  <c r="W22" i="25"/>
  <c r="Z22" i="25" s="1"/>
  <c r="Y6" i="25"/>
  <c r="X7" i="25"/>
  <c r="W8" i="25"/>
  <c r="Y10" i="25"/>
  <c r="X12" i="25"/>
  <c r="Z12" i="25" s="1"/>
  <c r="T13" i="25"/>
  <c r="B10" i="24" s="1"/>
  <c r="Y7" i="25"/>
  <c r="X8" i="25"/>
  <c r="Y12" i="25"/>
  <c r="O20" i="25"/>
  <c r="Q20" i="25" s="1"/>
  <c r="N21" i="25"/>
  <c r="P23" i="25"/>
  <c r="O25" i="25"/>
  <c r="Q25" i="25" s="1"/>
  <c r="K26" i="25"/>
  <c r="B7" i="24" s="1"/>
  <c r="P20" i="25"/>
  <c r="O21" i="25"/>
  <c r="P25" i="25"/>
  <c r="P6" i="25"/>
  <c r="O7" i="25"/>
  <c r="N8" i="25"/>
  <c r="P10" i="25"/>
  <c r="O12" i="25"/>
  <c r="Q12" i="25" s="1"/>
  <c r="K13" i="25"/>
  <c r="B8" i="24" s="1"/>
  <c r="P7" i="25"/>
  <c r="O8" i="25"/>
  <c r="P12" i="25"/>
  <c r="G32" i="25"/>
  <c r="F33" i="25"/>
  <c r="E34" i="25"/>
  <c r="G36" i="25"/>
  <c r="F37" i="25"/>
  <c r="H37" i="25" s="1"/>
  <c r="E38" i="25"/>
  <c r="B39" i="25"/>
  <c r="B12" i="24" s="1"/>
  <c r="G33" i="25"/>
  <c r="F34" i="25"/>
  <c r="G37" i="25"/>
  <c r="F38" i="25"/>
  <c r="E20" i="25"/>
  <c r="H20" i="25" s="1"/>
  <c r="G20" i="25"/>
  <c r="E21" i="25"/>
  <c r="B26" i="25"/>
  <c r="B11" i="24" s="1"/>
  <c r="F21" i="25"/>
  <c r="E22" i="25"/>
  <c r="H22" i="25" s="1"/>
  <c r="G25" i="25"/>
  <c r="G12" i="25"/>
  <c r="F12" i="25"/>
  <c r="H12" i="25" s="1"/>
  <c r="G8" i="25"/>
  <c r="F8" i="25"/>
  <c r="H8" i="25" s="1"/>
  <c r="B13" i="25"/>
  <c r="B5" i="24" s="1"/>
  <c r="G10" i="25"/>
  <c r="F10" i="25"/>
  <c r="H10" i="25" s="1"/>
  <c r="G9" i="25"/>
  <c r="E6" i="25"/>
  <c r="F6" i="25"/>
  <c r="G6" i="25"/>
  <c r="AM20" i="11"/>
  <c r="AN20" i="11"/>
  <c r="AO20" i="11"/>
  <c r="H35" i="25" l="1"/>
  <c r="Q10" i="25"/>
  <c r="Z8" i="25"/>
  <c r="H25" i="25"/>
  <c r="H26" i="25" s="1"/>
  <c r="Z25" i="25"/>
  <c r="H34" i="25"/>
  <c r="H32" i="25"/>
  <c r="Z20" i="25"/>
  <c r="Q22" i="25"/>
  <c r="Z9" i="25"/>
  <c r="E13" i="25"/>
  <c r="C5" i="24" s="1"/>
  <c r="E26" i="25"/>
  <c r="C11" i="24" s="1"/>
  <c r="Q21" i="25"/>
  <c r="W13" i="25"/>
  <c r="C10" i="24" s="1"/>
  <c r="H21" i="25"/>
  <c r="Y26" i="25"/>
  <c r="E6" i="24" s="1"/>
  <c r="Q8" i="25"/>
  <c r="W26" i="25"/>
  <c r="C6" i="24" s="1"/>
  <c r="G26" i="25"/>
  <c r="E11" i="24" s="1"/>
  <c r="O26" i="25"/>
  <c r="D7" i="24" s="1"/>
  <c r="P26" i="25"/>
  <c r="E7" i="24" s="1"/>
  <c r="X26" i="25"/>
  <c r="D6" i="24" s="1"/>
  <c r="Q6" i="25"/>
  <c r="N13" i="25"/>
  <c r="C8" i="24" s="1"/>
  <c r="E39" i="25"/>
  <c r="C12" i="24" s="1"/>
  <c r="F39" i="25"/>
  <c r="D12" i="24" s="1"/>
  <c r="N26" i="25"/>
  <c r="C7" i="24" s="1"/>
  <c r="F26" i="25"/>
  <c r="D11" i="24" s="1"/>
  <c r="I11" i="24" s="1"/>
  <c r="X13" i="25"/>
  <c r="D10" i="24" s="1"/>
  <c r="O13" i="25"/>
  <c r="D8" i="24" s="1"/>
  <c r="Z21" i="25"/>
  <c r="Z7" i="25"/>
  <c r="Y13" i="25"/>
  <c r="E10" i="24" s="1"/>
  <c r="P13" i="25"/>
  <c r="E8" i="24" s="1"/>
  <c r="Q7" i="25"/>
  <c r="G39" i="25"/>
  <c r="E12" i="24" s="1"/>
  <c r="H38" i="25"/>
  <c r="H33" i="25"/>
  <c r="F13" i="25"/>
  <c r="D5" i="24" s="1"/>
  <c r="G13" i="25"/>
  <c r="E5" i="24" s="1"/>
  <c r="H6" i="25"/>
  <c r="H13" i="25" s="1"/>
  <c r="AM93" i="11"/>
  <c r="AN93" i="11"/>
  <c r="AO93" i="11"/>
  <c r="Z13" i="25" l="1"/>
  <c r="Z26" i="25"/>
  <c r="Q26" i="25"/>
  <c r="I5" i="24"/>
  <c r="H39" i="25"/>
  <c r="I10" i="24"/>
  <c r="I6" i="24"/>
  <c r="I7" i="24"/>
  <c r="Q13" i="25"/>
  <c r="I8" i="24"/>
  <c r="I12" i="24"/>
  <c r="AM111" i="11"/>
  <c r="AN111" i="11"/>
  <c r="AO111" i="11"/>
  <c r="AM90" i="11"/>
  <c r="AN90" i="11"/>
  <c r="AO90" i="11"/>
  <c r="AM48" i="11"/>
  <c r="AN48" i="11"/>
  <c r="AO48" i="11"/>
  <c r="AM44" i="11"/>
  <c r="AN44" i="11"/>
  <c r="AO44" i="11"/>
  <c r="AM78" i="11"/>
  <c r="AN78" i="11"/>
  <c r="AO78" i="11"/>
  <c r="AM66" i="11"/>
  <c r="AN66" i="11"/>
  <c r="AO66" i="11"/>
  <c r="AM67" i="11"/>
  <c r="AN67" i="11"/>
  <c r="AO67" i="11"/>
  <c r="AM103" i="11"/>
  <c r="AN103" i="11"/>
  <c r="AO103" i="11"/>
  <c r="AM75" i="11" l="1"/>
  <c r="AN75" i="11"/>
  <c r="AO75" i="11"/>
  <c r="AM39" i="11" l="1"/>
  <c r="AN39" i="11"/>
  <c r="AO39" i="11"/>
  <c r="AM38" i="11" l="1"/>
  <c r="AN38" i="11"/>
  <c r="AO73" i="11"/>
  <c r="AO38" i="11"/>
  <c r="AN73" i="11" l="1"/>
  <c r="AM73" i="11"/>
  <c r="AN114" i="11"/>
  <c r="AM114" i="11"/>
  <c r="AN113" i="11"/>
  <c r="AM113" i="11"/>
  <c r="AN37" i="11"/>
  <c r="AM37" i="11"/>
  <c r="AN43" i="11"/>
  <c r="AM43" i="11"/>
  <c r="AN112" i="11"/>
  <c r="AM112" i="11"/>
  <c r="AN110" i="11"/>
  <c r="AM110" i="11"/>
  <c r="AN109" i="11"/>
  <c r="AM109" i="11"/>
  <c r="AN108" i="11"/>
  <c r="AM108" i="11"/>
  <c r="AN107" i="11"/>
  <c r="AM107" i="11"/>
  <c r="AN106" i="11"/>
  <c r="AM106" i="11"/>
  <c r="AN105" i="11"/>
  <c r="AM105" i="11"/>
  <c r="AN104" i="11"/>
  <c r="AM104" i="11"/>
  <c r="AN102" i="11"/>
  <c r="AM102" i="11"/>
  <c r="AN101" i="11"/>
  <c r="AM101" i="11"/>
  <c r="AN100" i="11"/>
  <c r="AM100" i="11"/>
  <c r="AN99" i="11"/>
  <c r="AM99" i="11"/>
  <c r="AN19" i="11"/>
  <c r="AM19" i="11"/>
  <c r="AN49" i="11"/>
  <c r="AM49" i="11"/>
  <c r="AN40" i="11"/>
  <c r="AM40" i="11"/>
  <c r="AN51" i="11"/>
  <c r="AM51" i="11"/>
  <c r="AN50" i="11"/>
  <c r="AM50" i="11"/>
  <c r="AN98" i="11"/>
  <c r="AM98" i="11"/>
  <c r="AN97" i="11"/>
  <c r="AM97" i="11"/>
  <c r="AN27" i="11"/>
  <c r="AM27" i="11"/>
  <c r="AN96" i="11"/>
  <c r="AM96" i="11"/>
  <c r="AN22" i="11"/>
  <c r="AM22" i="11"/>
  <c r="AN35" i="11"/>
  <c r="AM35" i="11"/>
  <c r="AN95" i="11"/>
  <c r="AM95" i="11"/>
  <c r="AN56" i="11"/>
  <c r="AM56" i="11"/>
  <c r="AN94" i="11"/>
  <c r="AM94" i="11"/>
  <c r="AN21" i="11"/>
  <c r="AM21" i="11"/>
  <c r="AN92" i="11"/>
  <c r="AM92" i="11"/>
  <c r="AN42" i="11"/>
  <c r="AM42" i="11"/>
  <c r="AN9" i="11"/>
  <c r="AM9" i="11"/>
  <c r="AN33" i="11"/>
  <c r="AM33" i="11"/>
  <c r="AN91" i="11"/>
  <c r="AM91" i="11"/>
  <c r="AN89" i="11"/>
  <c r="AM89" i="11"/>
  <c r="AN88" i="11"/>
  <c r="AM88" i="11"/>
  <c r="AN87" i="11"/>
  <c r="AM87" i="11"/>
  <c r="AN7" i="11"/>
  <c r="AM7" i="11"/>
  <c r="AN24" i="11"/>
  <c r="AM24" i="11"/>
  <c r="AN12" i="11"/>
  <c r="AM12" i="11"/>
  <c r="AN83" i="11"/>
  <c r="AM83" i="11"/>
  <c r="AN45" i="11"/>
  <c r="AM45" i="11"/>
  <c r="AN86" i="11"/>
  <c r="AM86" i="11"/>
  <c r="AN47" i="11"/>
  <c r="AM47" i="11"/>
  <c r="AN85" i="11"/>
  <c r="AM85" i="11"/>
  <c r="AN84" i="11"/>
  <c r="AM84" i="11"/>
  <c r="AN25" i="11"/>
  <c r="AM25" i="11"/>
  <c r="AN82" i="11"/>
  <c r="AM82" i="11"/>
  <c r="AN81" i="11"/>
  <c r="AM81" i="11"/>
  <c r="AN80" i="11"/>
  <c r="AM80" i="11"/>
  <c r="AN79" i="11"/>
  <c r="AM79" i="11"/>
  <c r="AN6" i="11"/>
  <c r="AM6" i="11"/>
  <c r="AN77" i="11"/>
  <c r="AM77" i="11"/>
  <c r="AN76" i="11"/>
  <c r="AM76" i="11"/>
  <c r="AN74" i="11"/>
  <c r="AM74" i="11"/>
  <c r="AN72" i="11"/>
  <c r="AM72" i="11"/>
  <c r="AN71" i="11"/>
  <c r="AM71" i="11"/>
  <c r="AN70" i="11"/>
  <c r="AM70" i="11"/>
  <c r="AN11" i="11"/>
  <c r="AM11" i="11"/>
  <c r="AN13" i="11"/>
  <c r="AM13" i="11"/>
  <c r="AN69" i="11"/>
  <c r="AM69" i="11"/>
  <c r="AN68" i="11"/>
  <c r="AM68" i="11"/>
  <c r="AN14" i="11"/>
  <c r="AM14" i="11"/>
  <c r="AN34" i="11"/>
  <c r="AM34" i="11"/>
  <c r="AN32" i="11"/>
  <c r="AM32" i="11"/>
  <c r="AN65" i="11"/>
  <c r="AM65" i="11"/>
  <c r="AN64" i="11"/>
  <c r="AM64" i="11"/>
  <c r="AN63" i="11"/>
  <c r="AM63" i="11"/>
  <c r="AN28" i="11"/>
  <c r="AM28" i="11"/>
  <c r="AN62" i="11"/>
  <c r="AM62" i="11"/>
  <c r="AN61" i="11"/>
  <c r="AM61" i="11"/>
  <c r="AN60" i="11"/>
  <c r="AM60" i="11"/>
  <c r="AN31" i="11"/>
  <c r="AM31" i="11"/>
  <c r="AN15" i="11"/>
  <c r="AM15" i="11"/>
  <c r="AN59" i="11"/>
  <c r="AM59" i="11"/>
  <c r="AN58" i="11"/>
  <c r="AM58" i="11"/>
  <c r="AN18" i="11"/>
  <c r="AM18" i="11"/>
  <c r="AN53" i="11"/>
  <c r="AM53" i="11"/>
  <c r="AO95" i="11"/>
  <c r="AO105" i="11"/>
  <c r="AO34" i="11"/>
  <c r="AO56" i="11"/>
  <c r="AO40" i="11"/>
  <c r="AO25" i="11"/>
  <c r="AO6" i="11"/>
  <c r="AO7" i="11"/>
  <c r="AO31" i="11"/>
  <c r="AO8" i="11"/>
  <c r="AO59" i="11"/>
  <c r="AO15" i="11"/>
  <c r="AO27" i="11"/>
  <c r="AO43" i="11"/>
  <c r="AO104" i="11"/>
  <c r="AO47" i="11"/>
  <c r="AO19" i="11"/>
  <c r="AO21" i="11"/>
  <c r="AO32" i="11"/>
  <c r="AO28" i="11"/>
  <c r="AO37" i="11"/>
  <c r="AO13" i="11"/>
  <c r="AO53" i="11"/>
  <c r="AO11" i="11"/>
  <c r="AO22" i="11"/>
  <c r="AO87" i="11"/>
  <c r="AO33" i="11"/>
  <c r="AO42" i="11"/>
  <c r="AO86" i="11"/>
  <c r="AO9" i="11"/>
  <c r="AO14" i="11"/>
  <c r="AO18" i="11"/>
  <c r="AO58" i="11"/>
  <c r="AO60" i="11"/>
  <c r="AO62" i="11"/>
  <c r="AO61" i="11"/>
  <c r="AO63" i="11"/>
  <c r="AO64" i="11"/>
  <c r="AO65" i="11"/>
  <c r="AO68" i="11"/>
  <c r="AO69" i="11"/>
  <c r="AO70" i="11"/>
  <c r="AO71" i="11"/>
  <c r="AO72" i="11"/>
  <c r="AO74" i="11"/>
  <c r="AO76" i="11"/>
  <c r="AO77" i="11"/>
  <c r="AO79" i="11"/>
  <c r="AO80" i="11"/>
  <c r="AO82" i="11"/>
  <c r="AO81" i="11"/>
  <c r="AO85" i="11"/>
  <c r="AO84" i="11"/>
  <c r="AO83" i="11"/>
  <c r="AO45" i="11"/>
  <c r="AO24" i="11"/>
  <c r="AO12" i="11"/>
  <c r="AO89" i="11"/>
  <c r="AO88" i="11"/>
  <c r="AO91" i="11"/>
  <c r="AO92" i="11"/>
  <c r="AO94" i="11"/>
  <c r="AO35" i="11"/>
  <c r="AO96" i="11"/>
  <c r="AO97" i="11"/>
  <c r="AO98" i="11"/>
  <c r="AO50" i="11"/>
  <c r="AO51" i="11"/>
  <c r="AO49" i="11"/>
  <c r="AO99" i="11"/>
  <c r="AO100" i="11"/>
  <c r="AO101" i="11"/>
  <c r="AO102" i="11"/>
  <c r="AO106" i="11"/>
  <c r="AO108" i="11"/>
  <c r="AO107" i="11"/>
  <c r="AO109" i="11"/>
  <c r="AO110" i="11"/>
  <c r="AO112" i="11"/>
  <c r="AO113" i="11"/>
  <c r="AO114" i="11"/>
</calcChain>
</file>

<file path=xl/sharedStrings.xml><?xml version="1.0" encoding="utf-8"?>
<sst xmlns="http://schemas.openxmlformats.org/spreadsheetml/2006/main" count="1087" uniqueCount="369">
  <si>
    <t>TO BE PLAYED BY</t>
  </si>
  <si>
    <t>Winner</t>
  </si>
  <si>
    <t>P</t>
  </si>
  <si>
    <t>W</t>
  </si>
  <si>
    <t>D</t>
  </si>
  <si>
    <t>L</t>
  </si>
  <si>
    <t>F</t>
  </si>
  <si>
    <t>A</t>
  </si>
  <si>
    <t>PTS</t>
  </si>
  <si>
    <t>DIFF</t>
  </si>
  <si>
    <t>TEAMS</t>
  </si>
  <si>
    <t>Total Points</t>
  </si>
  <si>
    <t>Andow</t>
  </si>
  <si>
    <t>Stephen</t>
  </si>
  <si>
    <t>Barnes</t>
  </si>
  <si>
    <t>Nigel</t>
  </si>
  <si>
    <t>Bonning</t>
  </si>
  <si>
    <t>Dennis</t>
  </si>
  <si>
    <t>Bradley</t>
  </si>
  <si>
    <t>Hazel</t>
  </si>
  <si>
    <t>Bradshaw</t>
  </si>
  <si>
    <t>Betty</t>
  </si>
  <si>
    <t>Brock</t>
  </si>
  <si>
    <t>Tony</t>
  </si>
  <si>
    <t>Burke</t>
  </si>
  <si>
    <t>Cable</t>
  </si>
  <si>
    <t>David</t>
  </si>
  <si>
    <t>Campbell</t>
  </si>
  <si>
    <t>Alec</t>
  </si>
  <si>
    <t>Joy</t>
  </si>
  <si>
    <t>Carroll</t>
  </si>
  <si>
    <t>Trevor</t>
  </si>
  <si>
    <t>Clark</t>
  </si>
  <si>
    <t>Michael</t>
  </si>
  <si>
    <t>Clayton</t>
  </si>
  <si>
    <t>Brian</t>
  </si>
  <si>
    <t>Cleverley</t>
  </si>
  <si>
    <t>John</t>
  </si>
  <si>
    <t>Cook</t>
  </si>
  <si>
    <t>Jacqui</t>
  </si>
  <si>
    <t>Cowburn</t>
  </si>
  <si>
    <t>Ivan</t>
  </si>
  <si>
    <t>Evans</t>
  </si>
  <si>
    <t>Terry</t>
  </si>
  <si>
    <t>Filtness</t>
  </si>
  <si>
    <t>Margaret</t>
  </si>
  <si>
    <t>Alan</t>
  </si>
  <si>
    <t>Francis</t>
  </si>
  <si>
    <t>Bob</t>
  </si>
  <si>
    <t>Gamble</t>
  </si>
  <si>
    <t>Gee</t>
  </si>
  <si>
    <t>Iris</t>
  </si>
  <si>
    <t>Gendreau</t>
  </si>
  <si>
    <t>Genes</t>
  </si>
  <si>
    <t>June</t>
  </si>
  <si>
    <t>Gladden</t>
  </si>
  <si>
    <t>Greg</t>
  </si>
  <si>
    <t>Goddard</t>
  </si>
  <si>
    <t>Hilary</t>
  </si>
  <si>
    <t>Greenane</t>
  </si>
  <si>
    <t>Janet</t>
  </si>
  <si>
    <t>Hackney</t>
  </si>
  <si>
    <t>Val</t>
  </si>
  <si>
    <t>Hammond</t>
  </si>
  <si>
    <t>Patsy</t>
  </si>
  <si>
    <t>Herrington</t>
  </si>
  <si>
    <t>Derek</t>
  </si>
  <si>
    <t>Hood</t>
  </si>
  <si>
    <t>Dawn</t>
  </si>
  <si>
    <t>Howes</t>
  </si>
  <si>
    <t>Jenny</t>
  </si>
  <si>
    <t>Hull</t>
  </si>
  <si>
    <t>Karen</t>
  </si>
  <si>
    <t>Mark</t>
  </si>
  <si>
    <t>Nic</t>
  </si>
  <si>
    <t>Hunter</t>
  </si>
  <si>
    <t>Barbara</t>
  </si>
  <si>
    <t>Ron</t>
  </si>
  <si>
    <t>Hyam</t>
  </si>
  <si>
    <t>Len</t>
  </si>
  <si>
    <t>Johnson</t>
  </si>
  <si>
    <t>Machell</t>
  </si>
  <si>
    <t>McCracken</t>
  </si>
  <si>
    <t>Mortensen</t>
  </si>
  <si>
    <t>Gillian</t>
  </si>
  <si>
    <t>Nicholls</t>
  </si>
  <si>
    <t>Steve</t>
  </si>
  <si>
    <t>Norfolk</t>
  </si>
  <si>
    <t>Paulette</t>
  </si>
  <si>
    <t>Olley</t>
  </si>
  <si>
    <t>Kevin</t>
  </si>
  <si>
    <t>Parkhouse</t>
  </si>
  <si>
    <t>Wendy</t>
  </si>
  <si>
    <t>Patten</t>
  </si>
  <si>
    <t>Perrin</t>
  </si>
  <si>
    <t>Peter</t>
  </si>
  <si>
    <t>Pedrick</t>
  </si>
  <si>
    <t>Pinch</t>
  </si>
  <si>
    <t>Graham</t>
  </si>
  <si>
    <t>Malcolm</t>
  </si>
  <si>
    <t>Lorna</t>
  </si>
  <si>
    <t>Rowling</t>
  </si>
  <si>
    <t>Marilyn</t>
  </si>
  <si>
    <t>Savage</t>
  </si>
  <si>
    <t>Bert</t>
  </si>
  <si>
    <t>Christine</t>
  </si>
  <si>
    <t>Shelley</t>
  </si>
  <si>
    <t>Alex</t>
  </si>
  <si>
    <t>Shippey</t>
  </si>
  <si>
    <t>Shuker</t>
  </si>
  <si>
    <t>Sheila</t>
  </si>
  <si>
    <t>Sims</t>
  </si>
  <si>
    <t>Shirley</t>
  </si>
  <si>
    <t>Smith</t>
  </si>
  <si>
    <t>Graeme</t>
  </si>
  <si>
    <t>Steadman</t>
  </si>
  <si>
    <t>Richard</t>
  </si>
  <si>
    <t>Steel</t>
  </si>
  <si>
    <t>Nancy</t>
  </si>
  <si>
    <t>Stoddart</t>
  </si>
  <si>
    <t>Jackie</t>
  </si>
  <si>
    <t>Keith</t>
  </si>
  <si>
    <t>Sutton</t>
  </si>
  <si>
    <t>Taylor</t>
  </si>
  <si>
    <t>Whiting</t>
  </si>
  <si>
    <t>Trish</t>
  </si>
  <si>
    <t>Willsher</t>
  </si>
  <si>
    <t>Jill</t>
  </si>
  <si>
    <t>Wilson</t>
  </si>
  <si>
    <t>Jeanette</t>
  </si>
  <si>
    <t>Young</t>
  </si>
  <si>
    <t>First Name</t>
  </si>
  <si>
    <t>Surname</t>
  </si>
  <si>
    <t>Ends</t>
  </si>
  <si>
    <t>Won</t>
  </si>
  <si>
    <t>Winners</t>
  </si>
  <si>
    <t>NO.</t>
  </si>
  <si>
    <t>Name</t>
  </si>
  <si>
    <t>Points for Ends Won</t>
  </si>
  <si>
    <t>Points for Games Won</t>
  </si>
  <si>
    <t>Beryl</t>
  </si>
  <si>
    <t>B</t>
  </si>
  <si>
    <t>E</t>
  </si>
  <si>
    <t>C</t>
  </si>
  <si>
    <t>Hollis</t>
  </si>
  <si>
    <t>Woodbridge</t>
  </si>
  <si>
    <t>Hendle</t>
  </si>
  <si>
    <t>Nixon</t>
  </si>
  <si>
    <t>Reynolds</t>
  </si>
  <si>
    <t>Wallace</t>
  </si>
  <si>
    <t>Fred</t>
  </si>
  <si>
    <t xml:space="preserve">Tina </t>
  </si>
  <si>
    <t>May</t>
  </si>
  <si>
    <t>James</t>
  </si>
  <si>
    <t>Curtis</t>
  </si>
  <si>
    <t>Sid</t>
  </si>
  <si>
    <t>Finals</t>
  </si>
  <si>
    <t>Brownson</t>
  </si>
  <si>
    <t>Jones</t>
  </si>
  <si>
    <t>Noble</t>
  </si>
  <si>
    <t>Patterson</t>
  </si>
  <si>
    <t>Joanne</t>
  </si>
  <si>
    <t>Rowland</t>
  </si>
  <si>
    <t>Wears</t>
  </si>
  <si>
    <t>George</t>
  </si>
  <si>
    <t>Humphreys</t>
  </si>
  <si>
    <t>Paid</t>
  </si>
  <si>
    <t>Neville</t>
  </si>
  <si>
    <t>Glendinning</t>
  </si>
  <si>
    <t>Roger</t>
  </si>
  <si>
    <t>G</t>
  </si>
  <si>
    <t>Jake</t>
  </si>
  <si>
    <t>Gould</t>
  </si>
  <si>
    <t>Robert</t>
  </si>
  <si>
    <t>Harker</t>
  </si>
  <si>
    <t>Jerome</t>
  </si>
  <si>
    <t>Doreen</t>
  </si>
  <si>
    <t>Jimmy</t>
  </si>
  <si>
    <t>Whitney</t>
  </si>
  <si>
    <t>Crouch</t>
  </si>
  <si>
    <t>Dave</t>
  </si>
  <si>
    <t>Dorren</t>
  </si>
  <si>
    <t>Pam</t>
  </si>
  <si>
    <t>Team A</t>
  </si>
  <si>
    <t>Team B</t>
  </si>
  <si>
    <t>Team C</t>
  </si>
  <si>
    <t>Played</t>
  </si>
  <si>
    <t>Score</t>
  </si>
  <si>
    <t>Points</t>
  </si>
  <si>
    <t>H</t>
  </si>
  <si>
    <t>Total</t>
  </si>
  <si>
    <t>Team D</t>
  </si>
  <si>
    <t>Team E</t>
  </si>
  <si>
    <t>Team F</t>
  </si>
  <si>
    <t>Team G</t>
  </si>
  <si>
    <t>Draw</t>
  </si>
  <si>
    <t>Lost</t>
  </si>
  <si>
    <t>Spraggon</t>
  </si>
  <si>
    <t>Hopkins</t>
  </si>
  <si>
    <t>Ros</t>
  </si>
  <si>
    <t>Lynne</t>
  </si>
  <si>
    <t>Stanford</t>
  </si>
  <si>
    <t>2019 FRIDAY NIGHT CLUB LEAGUE</t>
  </si>
  <si>
    <t>Whitehead</t>
  </si>
  <si>
    <t>Martin</t>
  </si>
  <si>
    <t>Barker</t>
  </si>
  <si>
    <t>Ann</t>
  </si>
  <si>
    <t>Stack</t>
  </si>
  <si>
    <t>Bill</t>
  </si>
  <si>
    <t>Parlour</t>
  </si>
  <si>
    <t>Bridge</t>
  </si>
  <si>
    <t>Angela</t>
  </si>
  <si>
    <t>Don</t>
  </si>
  <si>
    <t>Rosemary</t>
  </si>
  <si>
    <t>Rodgers</t>
  </si>
  <si>
    <t>Rogers</t>
  </si>
  <si>
    <t>Gold</t>
  </si>
  <si>
    <t>Anji</t>
  </si>
  <si>
    <t>Eleanor</t>
  </si>
  <si>
    <t>Cox</t>
  </si>
  <si>
    <t>FINAL POSITIONS</t>
  </si>
  <si>
    <t>2021 - LADIES PAIRS LEAGUE TABLE</t>
  </si>
  <si>
    <t>David Gamble</t>
  </si>
  <si>
    <t>John Johnson</t>
  </si>
  <si>
    <t>Roger Glendinning</t>
  </si>
  <si>
    <t>Kevin Olley</t>
  </si>
  <si>
    <t>Sid Curtis</t>
  </si>
  <si>
    <t>Derek Machell</t>
  </si>
  <si>
    <t>Tony Rowling</t>
  </si>
  <si>
    <t>Brian Holloway</t>
  </si>
  <si>
    <t>Dennis Bonning</t>
  </si>
  <si>
    <t>Mick Rowland</t>
  </si>
  <si>
    <t>Bob Hollis</t>
  </si>
  <si>
    <t>David Crouch</t>
  </si>
  <si>
    <t>Richard English</t>
  </si>
  <si>
    <t>Alec Campbell</t>
  </si>
  <si>
    <t>Robert Gould</t>
  </si>
  <si>
    <t>Len Hyam</t>
  </si>
  <si>
    <t>Steve Andow</t>
  </si>
  <si>
    <t>Nigel Barnes</t>
  </si>
  <si>
    <t>John Wilson</t>
  </si>
  <si>
    <t>Len Shippey</t>
  </si>
  <si>
    <t>John Noble</t>
  </si>
  <si>
    <t>Nigel Norfolk</t>
  </si>
  <si>
    <t>Patsy Hammond</t>
  </si>
  <si>
    <t>Karen Hull</t>
  </si>
  <si>
    <t>Val Hyam</t>
  </si>
  <si>
    <t>Jeanette Wilson</t>
  </si>
  <si>
    <t>Joy Campbell</t>
  </si>
  <si>
    <t>Hazel Bradley</t>
  </si>
  <si>
    <t>Dawn Hood</t>
  </si>
  <si>
    <t>Keith Woodbridge</t>
  </si>
  <si>
    <t>Brian Young</t>
  </si>
  <si>
    <t>Peter Cox</t>
  </si>
  <si>
    <t>John Hendle</t>
  </si>
  <si>
    <t>Nic Hull</t>
  </si>
  <si>
    <t>Bill Stack</t>
  </si>
  <si>
    <t>John Greenane</t>
  </si>
  <si>
    <t>Ron Stanford</t>
  </si>
  <si>
    <t>Teresa Cox</t>
  </si>
  <si>
    <t>Marilyn Rowling</t>
  </si>
  <si>
    <t>Barbara Crouch</t>
  </si>
  <si>
    <t>Susan Rodwell</t>
  </si>
  <si>
    <t>Val Stack</t>
  </si>
  <si>
    <t>Sheila Shuker</t>
  </si>
  <si>
    <t>Doreen Jerome</t>
  </si>
  <si>
    <t>Steve Nicholls</t>
  </si>
  <si>
    <t>Graeme Smith</t>
  </si>
  <si>
    <t>Dennis Bonning (2)</t>
  </si>
  <si>
    <t>Steve Nicholls (2)</t>
  </si>
  <si>
    <t>Nigel Norfolk (4)</t>
  </si>
  <si>
    <t>John Wilson (3)</t>
  </si>
  <si>
    <t>Bob Hollis (0)</t>
  </si>
  <si>
    <t>Brian Young (7)</t>
  </si>
  <si>
    <t>John Noble (4)</t>
  </si>
  <si>
    <t>Kevin Olley (0)</t>
  </si>
  <si>
    <t>Nigel Barnes (0)</t>
  </si>
  <si>
    <t>Steve Andow (0)</t>
  </si>
  <si>
    <t>John Hendle (4)</t>
  </si>
  <si>
    <t>Brian Holloway (6)</t>
  </si>
  <si>
    <t>Peter Cox (6)</t>
  </si>
  <si>
    <t>Richard English (7)</t>
  </si>
  <si>
    <t>David Gamble (0)</t>
  </si>
  <si>
    <t>Alec Cambell (0)</t>
  </si>
  <si>
    <t>Graeme Smith (2)</t>
  </si>
  <si>
    <t>Roger Glendinning (0)</t>
  </si>
  <si>
    <t>John Johnson (5)</t>
  </si>
  <si>
    <t>Len Hyam (0)</t>
  </si>
  <si>
    <t>Ron Stanford (6)</t>
  </si>
  <si>
    <t>Brian Clayton (2)</t>
  </si>
  <si>
    <t>Sid Curtis (0)</t>
  </si>
  <si>
    <t>Robert Gould (2)</t>
  </si>
  <si>
    <t>Jake Hammond</t>
  </si>
  <si>
    <t>Brian Clayton</t>
  </si>
  <si>
    <t>Teresa Mielniczek (7)</t>
  </si>
  <si>
    <t>Sheila Shuker (5)</t>
  </si>
  <si>
    <t>Jeanette Wilson (2)</t>
  </si>
  <si>
    <t>Doreen Jerome (6)</t>
  </si>
  <si>
    <t>Barbara Crouch (4)</t>
  </si>
  <si>
    <t>Teresa Cox (5)</t>
  </si>
  <si>
    <t>Susan Rodwell (7)</t>
  </si>
  <si>
    <t>Patsy Hammond (3)</t>
  </si>
  <si>
    <t>Val Hyam (0)</t>
  </si>
  <si>
    <t>Hazel Bradley (0)</t>
  </si>
  <si>
    <t>Pam Noble (4)</t>
  </si>
  <si>
    <t>Karen Hull (2)</t>
  </si>
  <si>
    <t>Wendy Parkhouse (2)</t>
  </si>
  <si>
    <t>Dawn Hood (0)</t>
  </si>
  <si>
    <t>V Hyam &amp; W Parkhouse(A)</t>
  </si>
  <si>
    <t>D Hood &amp; M Rowling (B)</t>
  </si>
  <si>
    <t>J Wilson &amp; T Cox (C)</t>
  </si>
  <si>
    <t>P Hammond &amp; S Rodwell (D)</t>
  </si>
  <si>
    <t>K Hull &amp; V Stack (E)</t>
  </si>
  <si>
    <t>S Sims &amp; P Noble (F)</t>
  </si>
  <si>
    <t>LADIES LEAGUE FIXTURES 2021</t>
  </si>
  <si>
    <t>Team H</t>
  </si>
  <si>
    <t>Teresa Mielniczek</t>
  </si>
  <si>
    <t>Kevin Olley
Tina Wallace</t>
  </si>
  <si>
    <t>Brian Clayton
Shirley Sims</t>
  </si>
  <si>
    <t>Alec Campbell
Hazel Bradley</t>
  </si>
  <si>
    <t>Nigel Barnes
Val Satck</t>
  </si>
  <si>
    <t>John Noble
KarenHull</t>
  </si>
  <si>
    <t>Roger Glendinning
Hillary Goddard</t>
  </si>
  <si>
    <t>Nigel Norfolk
Sue Rodwell</t>
  </si>
  <si>
    <t>Richard English
Jeanette Wilson</t>
  </si>
  <si>
    <t>Jake Hammond
Dawn Hood</t>
  </si>
  <si>
    <t>David Gamble
Pam Noble</t>
  </si>
  <si>
    <t>Pete Perrin
Jacqui Cook</t>
  </si>
  <si>
    <t>Ron Stanford
Teresa Cox</t>
  </si>
  <si>
    <t>Len Hyam
Doreen Jerome</t>
  </si>
  <si>
    <t>Tony Rowling
Val Hyam</t>
  </si>
  <si>
    <t>Bill Stack
Lorna Harker</t>
  </si>
  <si>
    <t>Brian Holloway
Trish Hollis</t>
  </si>
  <si>
    <t>Nigel Barnes
Jake Hammond</t>
  </si>
  <si>
    <t>Bob Hollis
John Johnson</t>
  </si>
  <si>
    <t>Kevin Olley
John Greenane</t>
  </si>
  <si>
    <t>David Gamble
John Wilson</t>
  </si>
  <si>
    <t>Mick Rowland
Nigel Norfolk</t>
  </si>
  <si>
    <t>Nic Hull
Brian Clayton</t>
  </si>
  <si>
    <t>Roger Glendinning
Steve Nicholls</t>
  </si>
  <si>
    <t>Dennis Bonning
Richard English</t>
  </si>
  <si>
    <t>For</t>
  </si>
  <si>
    <t>Against</t>
  </si>
  <si>
    <t>H Bradley &amp; T Wallace (H)</t>
  </si>
  <si>
    <t>V Sutton &amp; S Shuker (G)</t>
  </si>
  <si>
    <t>Nic Hull
Patsy Hammond</t>
  </si>
  <si>
    <t>Len Shippey
Barbara Crouch</t>
  </si>
  <si>
    <t>Steve Nicholls
Wendy Parkhouse</t>
  </si>
  <si>
    <t>2021 - MEN'S CHAMPIONSHIP</t>
  </si>
  <si>
    <t>2021 - LADIES CHAMPIONSHIP</t>
  </si>
  <si>
    <t>2021 - MEN'S CAPTAINS CUP</t>
  </si>
  <si>
    <t>2021 - LADIES CAPTAINS CUP</t>
  </si>
  <si>
    <t>2021 - WOOLF HANDICAP</t>
  </si>
  <si>
    <t>2021 - RALPH HERRING CUP</t>
  </si>
  <si>
    <t>2021 - BILL KING TROPHY</t>
  </si>
  <si>
    <t>2021 - LADIES HANDICAP</t>
  </si>
  <si>
    <t>2021 - PARKSTONE TWO WOODS</t>
  </si>
  <si>
    <t>2021 - LADIES ROSE BOWL</t>
  </si>
  <si>
    <t>2021 - MIXED PAIRS</t>
  </si>
  <si>
    <t>2021 - JOHN DEED PAIRS</t>
  </si>
  <si>
    <t>Steve Andow
Bill Stack</t>
  </si>
  <si>
    <t>Shirley Sims (0)</t>
  </si>
  <si>
    <t>Shirley Sims</t>
  </si>
  <si>
    <t>Linda Kettlety</t>
  </si>
  <si>
    <t>Len Shippey
Michael Bridge</t>
  </si>
  <si>
    <t>Sid Curtis
Brian Holloway</t>
  </si>
  <si>
    <t>Michael Bridge</t>
  </si>
  <si>
    <t>John Wilson
Nancy Steel</t>
  </si>
  <si>
    <t>POSITIONS AS AT: 28/08/2021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</si>
</sst>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sz val="12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6"/>
      <color theme="1"/>
      <name val="Arial Black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Arial Black"/>
      <family val="2"/>
    </font>
    <font>
      <sz val="12"/>
      <name val="Arial Black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17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wrapText="1"/>
    </xf>
    <xf numFmtId="0" fontId="7" fillId="0" borderId="0" xfId="0" applyFont="1"/>
    <xf numFmtId="16" fontId="1" fillId="0" borderId="1" xfId="0" applyNumberFormat="1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13" xfId="0" applyBorder="1"/>
    <xf numFmtId="0" fontId="1" fillId="0" borderId="0" xfId="0" applyFont="1"/>
    <xf numFmtId="15" fontId="6" fillId="0" borderId="9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5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1" fillId="0" borderId="1" xfId="0" applyFont="1" applyBorder="1"/>
    <xf numFmtId="0" fontId="1" fillId="0" borderId="14" xfId="0" applyFont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/>
    <xf numFmtId="0" fontId="1" fillId="0" borderId="16" xfId="0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4" xfId="0" applyBorder="1"/>
    <xf numFmtId="0" fontId="1" fillId="0" borderId="16" xfId="0" applyFont="1" applyBorder="1"/>
    <xf numFmtId="0" fontId="5" fillId="0" borderId="3" xfId="0" applyFont="1" applyBorder="1" applyAlignment="1">
      <alignment wrapText="1"/>
    </xf>
    <xf numFmtId="0" fontId="7" fillId="0" borderId="1" xfId="0" applyFont="1" applyBorder="1"/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0" fillId="0" borderId="16" xfId="0" applyBorder="1"/>
    <xf numFmtId="0" fontId="7" fillId="0" borderId="4" xfId="0" applyFont="1" applyBorder="1"/>
    <xf numFmtId="0" fontId="7" fillId="0" borderId="5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/>
    <xf numFmtId="0" fontId="7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top" wrapText="1"/>
    </xf>
    <xf numFmtId="0" fontId="13" fillId="0" borderId="0" xfId="0" applyFont="1"/>
    <xf numFmtId="0" fontId="14" fillId="0" borderId="14" xfId="0" applyFont="1" applyBorder="1"/>
    <xf numFmtId="0" fontId="15" fillId="0" borderId="16" xfId="0" applyFont="1" applyBorder="1"/>
    <xf numFmtId="0" fontId="14" fillId="0" borderId="11" xfId="0" applyFont="1" applyBorder="1"/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6" xfId="0" applyFont="1" applyBorder="1"/>
    <xf numFmtId="0" fontId="7" fillId="0" borderId="1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6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wrapText="1"/>
    </xf>
    <xf numFmtId="0" fontId="7" fillId="0" borderId="2" xfId="0" applyFont="1" applyBorder="1"/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0" xfId="0" applyFont="1" applyBorder="1"/>
    <xf numFmtId="0" fontId="7" fillId="0" borderId="4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 applyAlignment="1">
      <alignment vertical="top" wrapText="1"/>
    </xf>
    <xf numFmtId="0" fontId="1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/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7" fillId="0" borderId="7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7" fillId="0" borderId="0" xfId="0" applyFont="1" applyBorder="1"/>
    <xf numFmtId="0" fontId="7" fillId="0" borderId="3" xfId="0" applyFont="1" applyBorder="1"/>
    <xf numFmtId="0" fontId="1" fillId="0" borderId="11" xfId="0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/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/>
    <xf numFmtId="0" fontId="3" fillId="0" borderId="8" xfId="0" applyFont="1" applyBorder="1"/>
    <xf numFmtId="0" fontId="3" fillId="0" borderId="4" xfId="0" applyFont="1" applyBorder="1" applyAlignment="1">
      <alignment horizontal="left" vertical="center"/>
    </xf>
    <xf numFmtId="0" fontId="3" fillId="0" borderId="16" xfId="0" applyFont="1" applyBorder="1"/>
    <xf numFmtId="0" fontId="3" fillId="0" borderId="0" xfId="0" applyFont="1" applyBorder="1" applyAlignment="1">
      <alignment horizontal="left" vertical="center"/>
    </xf>
    <xf numFmtId="0" fontId="3" fillId="0" borderId="10" xfId="0" applyFont="1" applyBorder="1"/>
    <xf numFmtId="0" fontId="3" fillId="0" borderId="5" xfId="0" applyFont="1" applyBorder="1"/>
    <xf numFmtId="0" fontId="3" fillId="0" borderId="13" xfId="0" applyFont="1" applyBorder="1"/>
    <xf numFmtId="0" fontId="3" fillId="0" borderId="1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7" xfId="0" applyFont="1" applyBorder="1"/>
    <xf numFmtId="0" fontId="3" fillId="0" borderId="2" xfId="0" applyFont="1" applyBorder="1"/>
    <xf numFmtId="0" fontId="3" fillId="0" borderId="0" xfId="0" applyFont="1" applyBorder="1"/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15" fillId="0" borderId="14" xfId="0" applyFont="1" applyBorder="1"/>
    <xf numFmtId="0" fontId="15" fillId="0" borderId="0" xfId="0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4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5" fontId="6" fillId="0" borderId="14" xfId="0" applyNumberFormat="1" applyFont="1" applyBorder="1" applyAlignment="1">
      <alignment horizontal="center"/>
    </xf>
    <xf numFmtId="15" fontId="6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42</xdr:row>
      <xdr:rowOff>0</xdr:rowOff>
    </xdr:from>
    <xdr:to>
      <xdr:col>0</xdr:col>
      <xdr:colOff>1562100</xdr:colOff>
      <xdr:row>53</xdr:row>
      <xdr:rowOff>304800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4907CA4-EF06-4936-A22B-54B020280B79}"/>
            </a:ext>
          </a:extLst>
        </xdr:cNvPr>
        <xdr:cNvSpPr txBox="1"/>
      </xdr:nvSpPr>
      <xdr:spPr>
        <a:xfrm>
          <a:off x="114300" y="10172700"/>
          <a:ext cx="1447800" cy="3248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NOTE:</a:t>
          </a:r>
        </a:p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Sadly we was 1 women short to match the number of men entrants.</a:t>
          </a:r>
        </a:p>
        <a:p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Therefore, it was necessary to randomly select 1 man bowler to be put in as reserves. The reserve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is</a:t>
          </a:r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:</a:t>
          </a:r>
        </a:p>
        <a:p>
          <a:endParaRPr lang="en-GB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1. S Curtis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323850</xdr:colOff>
      <xdr:row>16</xdr:row>
      <xdr:rowOff>9526</xdr:rowOff>
    </xdr:from>
    <xdr:to>
      <xdr:col>32</xdr:col>
      <xdr:colOff>95250</xdr:colOff>
      <xdr:row>20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8C80B41-859D-4129-81CB-E1D1036BDC1B}"/>
            </a:ext>
          </a:extLst>
        </xdr:cNvPr>
        <xdr:cNvSpPr txBox="1"/>
      </xdr:nvSpPr>
      <xdr:spPr>
        <a:xfrm>
          <a:off x="7029450" y="3248026"/>
          <a:ext cx="3429000" cy="838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13 ENDS TO BE PLAYED</a:t>
          </a:r>
        </a:p>
        <a:p>
          <a:r>
            <a:rPr lang="en-GB" sz="1100" b="1"/>
            <a:t>TEAMS TO PLAY EACH OTHER ONCE (5 GAMES) BY 11TH SEPTEMBER 2021</a:t>
          </a:r>
        </a:p>
        <a:p>
          <a:r>
            <a:rPr lang="en-GB" sz="1100" b="1"/>
            <a:t>2 POINTS FOR A WIN, 1 POINT FOR A DRAW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opLeftCell="A10" workbookViewId="0">
      <selection activeCell="E41" sqref="E41"/>
    </sheetView>
  </sheetViews>
  <sheetFormatPr defaultRowHeight="12.75" x14ac:dyDescent="0.2"/>
  <cols>
    <col min="1" max="1" width="16.85546875" customWidth="1"/>
    <col min="2" max="6" width="13.7109375" customWidth="1"/>
  </cols>
  <sheetData>
    <row r="1" spans="1:6" ht="19.5" x14ac:dyDescent="0.4">
      <c r="B1" s="151" t="s">
        <v>348</v>
      </c>
    </row>
    <row r="3" spans="1:6" x14ac:dyDescent="0.2">
      <c r="A3" s="53"/>
      <c r="B3" s="154" t="s">
        <v>0</v>
      </c>
      <c r="C3" s="154"/>
      <c r="D3" s="154"/>
      <c r="E3" s="46"/>
      <c r="F3" s="34"/>
    </row>
    <row r="4" spans="1:6" x14ac:dyDescent="0.2">
      <c r="A4" s="20">
        <v>43270</v>
      </c>
      <c r="B4" s="20">
        <v>43298</v>
      </c>
      <c r="C4" s="20">
        <v>43319</v>
      </c>
      <c r="D4" s="20">
        <v>44436</v>
      </c>
      <c r="E4" s="16" t="s">
        <v>156</v>
      </c>
      <c r="F4" s="16" t="s">
        <v>1</v>
      </c>
    </row>
    <row r="5" spans="1:6" x14ac:dyDescent="0.2">
      <c r="B5" s="7"/>
      <c r="C5" s="7"/>
      <c r="D5" s="7"/>
    </row>
    <row r="6" spans="1:6" x14ac:dyDescent="0.2">
      <c r="A6" s="56" t="s">
        <v>222</v>
      </c>
    </row>
    <row r="7" spans="1:6" x14ac:dyDescent="0.2">
      <c r="A7" s="51"/>
      <c r="B7" s="56" t="s">
        <v>222</v>
      </c>
    </row>
    <row r="8" spans="1:6" x14ac:dyDescent="0.2">
      <c r="A8" s="56" t="s">
        <v>223</v>
      </c>
      <c r="B8" s="50"/>
    </row>
    <row r="9" spans="1:6" x14ac:dyDescent="0.2">
      <c r="B9" s="49"/>
      <c r="C9" s="58" t="s">
        <v>225</v>
      </c>
    </row>
    <row r="10" spans="1:6" x14ac:dyDescent="0.2">
      <c r="A10" s="57" t="s">
        <v>224</v>
      </c>
      <c r="B10" s="4"/>
      <c r="C10" s="2"/>
    </row>
    <row r="11" spans="1:6" x14ac:dyDescent="0.2">
      <c r="A11" s="51"/>
      <c r="B11" s="58" t="s">
        <v>225</v>
      </c>
      <c r="C11" s="5"/>
    </row>
    <row r="12" spans="1:6" x14ac:dyDescent="0.2">
      <c r="A12" s="58" t="s">
        <v>225</v>
      </c>
      <c r="B12" s="44"/>
      <c r="C12" s="5"/>
    </row>
    <row r="13" spans="1:6" x14ac:dyDescent="0.2">
      <c r="C13" s="5"/>
      <c r="D13" s="58" t="s">
        <v>225</v>
      </c>
    </row>
    <row r="14" spans="1:6" x14ac:dyDescent="0.2">
      <c r="A14" s="57" t="s">
        <v>226</v>
      </c>
      <c r="B14" s="10"/>
      <c r="C14" s="5"/>
      <c r="D14" s="2"/>
    </row>
    <row r="15" spans="1:6" x14ac:dyDescent="0.2">
      <c r="A15" s="51"/>
      <c r="B15" s="57" t="s">
        <v>226</v>
      </c>
      <c r="D15" s="3"/>
    </row>
    <row r="16" spans="1:6" x14ac:dyDescent="0.2">
      <c r="A16" s="58" t="s">
        <v>227</v>
      </c>
      <c r="B16" s="9"/>
      <c r="C16" s="61"/>
      <c r="D16" s="3"/>
    </row>
    <row r="17" spans="1:6" x14ac:dyDescent="0.2">
      <c r="C17" s="58" t="s">
        <v>226</v>
      </c>
      <c r="D17" s="5"/>
    </row>
    <row r="18" spans="1:6" x14ac:dyDescent="0.2">
      <c r="A18" s="57" t="s">
        <v>228</v>
      </c>
      <c r="B18" s="47"/>
      <c r="D18" s="5"/>
    </row>
    <row r="19" spans="1:6" x14ac:dyDescent="0.2">
      <c r="A19" s="51"/>
      <c r="B19" s="58" t="s">
        <v>228</v>
      </c>
      <c r="D19" s="5"/>
      <c r="E19" s="93"/>
    </row>
    <row r="20" spans="1:6" x14ac:dyDescent="0.2">
      <c r="A20" s="58" t="s">
        <v>229</v>
      </c>
      <c r="D20" s="5"/>
      <c r="E20" s="58" t="s">
        <v>225</v>
      </c>
    </row>
    <row r="21" spans="1:6" x14ac:dyDescent="0.2">
      <c r="A21" s="62"/>
      <c r="B21" s="103"/>
      <c r="D21" s="5"/>
      <c r="E21" s="5"/>
    </row>
    <row r="22" spans="1:6" x14ac:dyDescent="0.2">
      <c r="A22" s="56" t="s">
        <v>230</v>
      </c>
      <c r="B22" s="11"/>
      <c r="C22" s="103"/>
      <c r="D22" s="5"/>
      <c r="E22" s="3"/>
    </row>
    <row r="23" spans="1:6" x14ac:dyDescent="0.2">
      <c r="A23" s="9"/>
      <c r="B23" s="58" t="s">
        <v>231</v>
      </c>
      <c r="C23" s="6"/>
      <c r="D23" s="5"/>
      <c r="E23" s="5"/>
    </row>
    <row r="24" spans="1:6" x14ac:dyDescent="0.2">
      <c r="A24" s="58" t="s">
        <v>231</v>
      </c>
      <c r="B24" s="50"/>
      <c r="C24" s="11"/>
      <c r="D24" s="5"/>
      <c r="E24" s="5"/>
    </row>
    <row r="25" spans="1:6" x14ac:dyDescent="0.2">
      <c r="B25" s="5"/>
      <c r="C25" s="58" t="s">
        <v>233</v>
      </c>
      <c r="D25" s="67"/>
      <c r="E25" s="5"/>
    </row>
    <row r="26" spans="1:6" x14ac:dyDescent="0.2">
      <c r="A26" s="57" t="s">
        <v>232</v>
      </c>
      <c r="B26" s="45"/>
      <c r="C26" s="5"/>
      <c r="D26" s="3"/>
      <c r="E26" s="5"/>
    </row>
    <row r="27" spans="1:6" x14ac:dyDescent="0.2">
      <c r="A27" s="9"/>
      <c r="B27" s="58" t="s">
        <v>233</v>
      </c>
      <c r="C27" s="5"/>
      <c r="D27" s="3"/>
      <c r="E27" s="5"/>
    </row>
    <row r="28" spans="1:6" x14ac:dyDescent="0.2">
      <c r="A28" s="58" t="s">
        <v>233</v>
      </c>
      <c r="B28" s="6"/>
      <c r="C28" s="91"/>
      <c r="D28" s="58" t="s">
        <v>233</v>
      </c>
      <c r="E28" s="5"/>
    </row>
    <row r="29" spans="1:6" x14ac:dyDescent="0.2">
      <c r="B29" s="103"/>
      <c r="C29" s="5"/>
      <c r="D29" s="107"/>
      <c r="E29" s="5"/>
    </row>
    <row r="30" spans="1:6" x14ac:dyDescent="0.2">
      <c r="B30" s="56" t="s">
        <v>234</v>
      </c>
      <c r="C30" s="45"/>
      <c r="E30" s="5"/>
      <c r="F30" s="1"/>
    </row>
    <row r="31" spans="1:6" ht="14.25" customHeight="1" x14ac:dyDescent="0.2">
      <c r="B31" s="9"/>
      <c r="C31" s="58" t="s">
        <v>235</v>
      </c>
      <c r="D31" s="6"/>
      <c r="E31" s="5"/>
    </row>
    <row r="32" spans="1:6" x14ac:dyDescent="0.2">
      <c r="B32" s="58" t="s">
        <v>235</v>
      </c>
      <c r="C32" s="106"/>
      <c r="E32" s="5"/>
    </row>
    <row r="33" spans="2:5" x14ac:dyDescent="0.2">
      <c r="C33" s="106"/>
      <c r="D33" s="106"/>
      <c r="E33" s="5"/>
    </row>
    <row r="34" spans="2:5" x14ac:dyDescent="0.2">
      <c r="B34" s="57" t="s">
        <v>236</v>
      </c>
      <c r="C34" s="11"/>
      <c r="D34" s="106"/>
      <c r="E34" s="5"/>
    </row>
    <row r="35" spans="2:5" x14ac:dyDescent="0.2">
      <c r="B35" s="9"/>
      <c r="C35" s="57" t="s">
        <v>236</v>
      </c>
      <c r="D35" s="106"/>
      <c r="E35" s="5"/>
    </row>
    <row r="36" spans="2:5" x14ac:dyDescent="0.2">
      <c r="B36" s="58" t="s">
        <v>237</v>
      </c>
      <c r="C36" s="9"/>
      <c r="D36" s="10"/>
      <c r="E36" s="5"/>
    </row>
    <row r="37" spans="2:5" x14ac:dyDescent="0.2">
      <c r="C37" s="5"/>
      <c r="D37" s="58" t="s">
        <v>239</v>
      </c>
      <c r="E37" s="67"/>
    </row>
    <row r="38" spans="2:5" x14ac:dyDescent="0.2">
      <c r="B38" s="57" t="s">
        <v>238</v>
      </c>
      <c r="C38" s="45"/>
      <c r="D38" s="5"/>
      <c r="E38" s="3"/>
    </row>
    <row r="39" spans="2:5" x14ac:dyDescent="0.2">
      <c r="B39" s="9"/>
      <c r="C39" s="58" t="s">
        <v>239</v>
      </c>
      <c r="D39" s="3"/>
      <c r="E39" s="3"/>
    </row>
    <row r="40" spans="2:5" x14ac:dyDescent="0.2">
      <c r="B40" s="58" t="s">
        <v>239</v>
      </c>
      <c r="C40" s="22"/>
      <c r="D40" s="5"/>
      <c r="E40" s="4"/>
    </row>
    <row r="41" spans="2:5" x14ac:dyDescent="0.2">
      <c r="B41" s="44"/>
      <c r="C41" s="106"/>
      <c r="D41" s="5"/>
      <c r="E41" s="58" t="s">
        <v>239</v>
      </c>
    </row>
    <row r="42" spans="2:5" x14ac:dyDescent="0.2">
      <c r="B42" s="57" t="s">
        <v>240</v>
      </c>
      <c r="C42" s="106"/>
      <c r="D42" s="5"/>
    </row>
    <row r="43" spans="2:5" x14ac:dyDescent="0.2">
      <c r="B43" s="59"/>
      <c r="C43" s="56" t="s">
        <v>241</v>
      </c>
      <c r="D43" s="3"/>
    </row>
    <row r="44" spans="2:5" x14ac:dyDescent="0.2">
      <c r="B44" s="56" t="s">
        <v>241</v>
      </c>
      <c r="C44" s="9"/>
      <c r="D44" s="4"/>
    </row>
    <row r="45" spans="2:5" x14ac:dyDescent="0.2">
      <c r="B45" s="44"/>
      <c r="C45" s="5"/>
      <c r="D45" s="56" t="s">
        <v>243</v>
      </c>
    </row>
    <row r="46" spans="2:5" x14ac:dyDescent="0.2">
      <c r="B46" s="57" t="s">
        <v>242</v>
      </c>
      <c r="C46" s="45"/>
    </row>
    <row r="47" spans="2:5" x14ac:dyDescent="0.2">
      <c r="B47" s="59"/>
      <c r="C47" s="56" t="s">
        <v>243</v>
      </c>
    </row>
    <row r="48" spans="2:5" x14ac:dyDescent="0.2">
      <c r="B48" s="56" t="s">
        <v>243</v>
      </c>
    </row>
  </sheetData>
  <mergeCells count="1">
    <mergeCell ref="B3:D3"/>
  </mergeCells>
  <phoneticPr fontId="0" type="noConversion"/>
  <pageMargins left="0.74803149606299213" right="0.74803149606299213" top="0.82677165354330717" bottom="0.6692913385826772" header="0.51181102362204722" footer="0.51181102362204722"/>
  <pageSetup paperSize="9" orientation="portrait" horizontalDpi="300" verticalDpi="300" r:id="rId1"/>
  <headerFooter alignWithMargins="0"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35"/>
  <sheetViews>
    <sheetView workbookViewId="0">
      <selection activeCell="D29" sqref="D29"/>
    </sheetView>
  </sheetViews>
  <sheetFormatPr defaultRowHeight="12.75" x14ac:dyDescent="0.2"/>
  <cols>
    <col min="1" max="1" width="16" bestFit="1" customWidth="1"/>
    <col min="2" max="2" width="16.7109375" bestFit="1" customWidth="1"/>
    <col min="3" max="4" width="16.7109375" customWidth="1"/>
    <col min="5" max="5" width="13.7109375" customWidth="1"/>
  </cols>
  <sheetData>
    <row r="1" spans="1:5" ht="19.5" x14ac:dyDescent="0.4">
      <c r="B1" s="152" t="s">
        <v>357</v>
      </c>
    </row>
    <row r="3" spans="1:5" s="12" customFormat="1" x14ac:dyDescent="0.2">
      <c r="A3" s="155" t="s">
        <v>0</v>
      </c>
      <c r="B3" s="154"/>
      <c r="C3" s="154"/>
      <c r="D3" s="46"/>
      <c r="E3" s="34"/>
    </row>
    <row r="4" spans="1:5" x14ac:dyDescent="0.2">
      <c r="A4" s="20">
        <v>43642</v>
      </c>
      <c r="B4" s="20">
        <v>43312</v>
      </c>
      <c r="C4" s="20">
        <v>44436</v>
      </c>
      <c r="D4" s="16" t="s">
        <v>156</v>
      </c>
      <c r="E4" s="16" t="s">
        <v>1</v>
      </c>
    </row>
    <row r="5" spans="1:5" x14ac:dyDescent="0.2">
      <c r="A5" s="112"/>
      <c r="B5" s="112"/>
      <c r="C5" s="112"/>
      <c r="D5" s="113"/>
      <c r="E5" s="113"/>
    </row>
    <row r="6" spans="1:5" ht="15.95" customHeight="1" x14ac:dyDescent="0.2">
      <c r="A6" s="114" t="s">
        <v>262</v>
      </c>
      <c r="B6" s="115"/>
    </row>
    <row r="7" spans="1:5" ht="15.95" customHeight="1" x14ac:dyDescent="0.2">
      <c r="A7" s="115"/>
      <c r="B7" s="114" t="s">
        <v>247</v>
      </c>
    </row>
    <row r="8" spans="1:5" ht="15.95" customHeight="1" x14ac:dyDescent="0.2">
      <c r="A8" s="114" t="s">
        <v>247</v>
      </c>
      <c r="B8" s="124"/>
      <c r="C8" s="11"/>
    </row>
    <row r="9" spans="1:5" ht="15.95" customHeight="1" x14ac:dyDescent="0.2">
      <c r="A9" s="122"/>
      <c r="B9" s="129"/>
      <c r="C9" s="114" t="s">
        <v>247</v>
      </c>
    </row>
    <row r="10" spans="1:5" ht="15.95" customHeight="1" x14ac:dyDescent="0.2">
      <c r="A10" s="115"/>
      <c r="B10" s="115"/>
      <c r="C10" s="3"/>
    </row>
    <row r="11" spans="1:5" ht="15.95" customHeight="1" x14ac:dyDescent="0.2">
      <c r="A11" s="115"/>
      <c r="B11" s="114" t="s">
        <v>244</v>
      </c>
      <c r="C11" s="3"/>
    </row>
    <row r="12" spans="1:5" ht="15.95" customHeight="1" x14ac:dyDescent="0.2">
      <c r="A12" s="115"/>
      <c r="B12" s="130"/>
      <c r="C12" s="5"/>
    </row>
    <row r="13" spans="1:5" ht="15.95" customHeight="1" x14ac:dyDescent="0.2">
      <c r="A13" s="115"/>
      <c r="B13" s="115"/>
      <c r="C13" s="5"/>
      <c r="D13" s="114" t="s">
        <v>250</v>
      </c>
    </row>
    <row r="14" spans="1:5" ht="15.95" customHeight="1" x14ac:dyDescent="0.2">
      <c r="A14" s="114" t="s">
        <v>246</v>
      </c>
      <c r="B14" s="115"/>
      <c r="C14" s="5"/>
      <c r="D14" s="5"/>
    </row>
    <row r="15" spans="1:5" ht="15.95" customHeight="1" x14ac:dyDescent="0.2">
      <c r="A15" s="115"/>
      <c r="B15" s="114" t="s">
        <v>245</v>
      </c>
      <c r="C15" s="5"/>
      <c r="D15" s="3"/>
    </row>
    <row r="16" spans="1:5" ht="15.95" customHeight="1" x14ac:dyDescent="0.2">
      <c r="A16" s="114" t="s">
        <v>245</v>
      </c>
      <c r="B16" s="124"/>
      <c r="C16" s="5"/>
      <c r="D16" s="5"/>
    </row>
    <row r="17" spans="1:5" ht="15.95" customHeight="1" x14ac:dyDescent="0.2">
      <c r="A17" s="115"/>
      <c r="B17" s="129"/>
      <c r="C17" s="114" t="s">
        <v>250</v>
      </c>
      <c r="D17" s="5"/>
    </row>
    <row r="18" spans="1:5" ht="15.95" customHeight="1" x14ac:dyDescent="0.2">
      <c r="A18" s="115"/>
      <c r="B18" s="131"/>
      <c r="C18" s="6"/>
      <c r="D18" s="5"/>
    </row>
    <row r="19" spans="1:5" ht="15.95" customHeight="1" x14ac:dyDescent="0.2">
      <c r="A19" s="115"/>
      <c r="B19" s="114" t="s">
        <v>250</v>
      </c>
      <c r="C19" s="6"/>
      <c r="D19" s="5"/>
    </row>
    <row r="20" spans="1:5" ht="15.95" customHeight="1" x14ac:dyDescent="0.2">
      <c r="A20" s="115"/>
      <c r="B20" s="130"/>
      <c r="D20" s="5"/>
    </row>
    <row r="21" spans="1:5" ht="15.95" customHeight="1" x14ac:dyDescent="0.2">
      <c r="A21" s="115"/>
      <c r="B21" s="115"/>
      <c r="D21" s="5"/>
      <c r="E21" s="56"/>
    </row>
    <row r="22" spans="1:5" ht="15.95" customHeight="1" x14ac:dyDescent="0.2">
      <c r="A22" s="115"/>
      <c r="B22" s="123"/>
      <c r="D22" s="5"/>
    </row>
    <row r="23" spans="1:5" ht="15.95" customHeight="1" x14ac:dyDescent="0.2">
      <c r="A23" s="115"/>
      <c r="B23" s="114" t="s">
        <v>249</v>
      </c>
      <c r="C23" s="6"/>
      <c r="D23" s="5"/>
    </row>
    <row r="24" spans="1:5" ht="15.95" customHeight="1" x14ac:dyDescent="0.2">
      <c r="A24" s="115"/>
      <c r="B24" s="124"/>
      <c r="D24" s="5"/>
    </row>
    <row r="25" spans="1:5" ht="15.95" customHeight="1" x14ac:dyDescent="0.2">
      <c r="A25" s="115"/>
      <c r="B25" s="115"/>
      <c r="C25" s="114" t="s">
        <v>248</v>
      </c>
      <c r="D25" s="5"/>
    </row>
    <row r="26" spans="1:5" ht="15.95" customHeight="1" x14ac:dyDescent="0.2">
      <c r="A26" s="115"/>
      <c r="B26" s="129"/>
      <c r="C26" s="5"/>
      <c r="D26" s="5"/>
    </row>
    <row r="27" spans="1:5" ht="15.95" customHeight="1" x14ac:dyDescent="0.2">
      <c r="A27" s="115"/>
      <c r="B27" s="114" t="s">
        <v>248</v>
      </c>
      <c r="C27" s="5"/>
      <c r="D27" s="5"/>
    </row>
    <row r="28" spans="1:5" ht="15.95" customHeight="1" x14ac:dyDescent="0.2">
      <c r="A28" s="115"/>
      <c r="B28" s="130"/>
      <c r="C28" s="5"/>
      <c r="D28" s="5"/>
    </row>
    <row r="29" spans="1:5" ht="15.95" customHeight="1" x14ac:dyDescent="0.2">
      <c r="A29" s="115"/>
      <c r="B29" s="115"/>
      <c r="C29" s="5"/>
      <c r="D29" s="114" t="s">
        <v>248</v>
      </c>
    </row>
    <row r="30" spans="1:5" ht="15.95" customHeight="1" x14ac:dyDescent="0.2">
      <c r="A30" s="115"/>
      <c r="B30" s="123"/>
      <c r="C30" s="5"/>
      <c r="D30" s="6"/>
    </row>
    <row r="31" spans="1:5" ht="15.95" customHeight="1" x14ac:dyDescent="0.2">
      <c r="A31" s="115"/>
      <c r="B31" s="114" t="s">
        <v>362</v>
      </c>
      <c r="C31" s="3"/>
      <c r="D31" s="6"/>
    </row>
    <row r="32" spans="1:5" ht="15.95" customHeight="1" x14ac:dyDescent="0.2">
      <c r="A32" s="115"/>
      <c r="B32" s="124"/>
      <c r="C32" s="3"/>
      <c r="D32" s="6"/>
    </row>
    <row r="33" spans="1:4" ht="15.95" customHeight="1" x14ac:dyDescent="0.2">
      <c r="A33" s="115"/>
      <c r="B33" s="115"/>
      <c r="C33" s="114" t="s">
        <v>362</v>
      </c>
      <c r="D33" s="6"/>
    </row>
    <row r="34" spans="1:4" ht="15.95" customHeight="1" x14ac:dyDescent="0.2">
      <c r="A34" s="115"/>
      <c r="B34" s="114" t="s">
        <v>264</v>
      </c>
    </row>
    <row r="35" spans="1:4" ht="14.25" x14ac:dyDescent="0.2">
      <c r="A35" s="115"/>
      <c r="B35" s="130"/>
    </row>
  </sheetData>
  <mergeCells count="1">
    <mergeCell ref="A3:C3"/>
  </mergeCells>
  <phoneticPr fontId="0" type="noConversion"/>
  <pageMargins left="0.74803149606299213" right="0.74803149606299213" top="0.82677165354330717" bottom="0.6692913385826772" header="0.51181102362204722" footer="0.51181102362204722"/>
  <pageSetup paperSize="9" orientation="portrait" horizontalDpi="300" verticalDpi="300" r:id="rId1"/>
  <headerFooter alignWithMargins="0"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57"/>
  <sheetViews>
    <sheetView topLeftCell="A37" workbookViewId="0">
      <selection activeCell="E43" sqref="E43"/>
    </sheetView>
  </sheetViews>
  <sheetFormatPr defaultRowHeight="12.75" x14ac:dyDescent="0.2"/>
  <cols>
    <col min="1" max="1" width="25.7109375" bestFit="1" customWidth="1"/>
    <col min="2" max="6" width="20.7109375" customWidth="1"/>
  </cols>
  <sheetData>
    <row r="1" spans="1:6" ht="19.5" x14ac:dyDescent="0.4">
      <c r="B1" s="152" t="s">
        <v>358</v>
      </c>
    </row>
    <row r="3" spans="1:6" x14ac:dyDescent="0.2">
      <c r="A3" s="155" t="s">
        <v>0</v>
      </c>
      <c r="B3" s="156"/>
      <c r="C3" s="156"/>
      <c r="D3" s="156"/>
      <c r="E3" s="46"/>
      <c r="F3" s="35"/>
    </row>
    <row r="4" spans="1:6" x14ac:dyDescent="0.2">
      <c r="A4" s="20">
        <v>43270</v>
      </c>
      <c r="B4" s="20">
        <v>43300</v>
      </c>
      <c r="C4" s="20">
        <v>43319</v>
      </c>
      <c r="D4" s="20">
        <v>43340</v>
      </c>
      <c r="E4" s="20" t="s">
        <v>156</v>
      </c>
      <c r="F4" s="20" t="s">
        <v>135</v>
      </c>
    </row>
    <row r="5" spans="1:6" x14ac:dyDescent="0.2">
      <c r="A5" s="22"/>
      <c r="B5" s="7"/>
      <c r="C5" s="7"/>
      <c r="D5" s="7"/>
    </row>
    <row r="6" spans="1:6" ht="24.95" customHeight="1" x14ac:dyDescent="0.25">
      <c r="A6" s="142" t="s">
        <v>317</v>
      </c>
      <c r="B6" s="139"/>
      <c r="C6" s="7"/>
      <c r="D6" s="7"/>
    </row>
    <row r="7" spans="1:6" ht="27.75" customHeight="1" x14ac:dyDescent="0.2">
      <c r="A7" s="124"/>
      <c r="B7" s="142" t="s">
        <v>318</v>
      </c>
    </row>
    <row r="8" spans="1:6" ht="31.5" customHeight="1" x14ac:dyDescent="0.2">
      <c r="A8" s="142" t="s">
        <v>318</v>
      </c>
      <c r="B8" s="137"/>
      <c r="C8" s="142" t="s">
        <v>318</v>
      </c>
    </row>
    <row r="9" spans="1:6" ht="5.0999999999999996" customHeight="1" x14ac:dyDescent="0.2">
      <c r="A9" s="143"/>
      <c r="B9" s="129"/>
      <c r="C9" s="87"/>
    </row>
    <row r="10" spans="1:6" ht="24.95" customHeight="1" x14ac:dyDescent="0.2">
      <c r="A10" s="142" t="s">
        <v>319</v>
      </c>
      <c r="B10" s="129"/>
      <c r="C10" s="64"/>
    </row>
    <row r="11" spans="1:6" ht="24.95" customHeight="1" x14ac:dyDescent="0.2">
      <c r="A11" s="124"/>
      <c r="B11" s="142" t="s">
        <v>319</v>
      </c>
      <c r="C11" s="5"/>
      <c r="D11" s="60"/>
    </row>
    <row r="12" spans="1:6" ht="24.95" customHeight="1" x14ac:dyDescent="0.2">
      <c r="A12" s="142" t="s">
        <v>320</v>
      </c>
      <c r="B12" s="122"/>
      <c r="D12" s="142" t="s">
        <v>367</v>
      </c>
    </row>
    <row r="13" spans="1:6" ht="24.95" customHeight="1" x14ac:dyDescent="0.2">
      <c r="A13" s="144"/>
      <c r="B13" s="122"/>
      <c r="D13" s="88"/>
    </row>
    <row r="14" spans="1:6" ht="26.25" customHeight="1" x14ac:dyDescent="0.2">
      <c r="A14" s="142" t="s">
        <v>367</v>
      </c>
      <c r="B14" s="122"/>
      <c r="D14" s="88"/>
    </row>
    <row r="15" spans="1:6" ht="24.95" customHeight="1" x14ac:dyDescent="0.2">
      <c r="A15" s="115"/>
      <c r="B15" s="142" t="s">
        <v>367</v>
      </c>
      <c r="D15" s="3"/>
    </row>
    <row r="16" spans="1:6" ht="24.95" customHeight="1" x14ac:dyDescent="0.2">
      <c r="A16" s="142" t="s">
        <v>321</v>
      </c>
      <c r="B16" s="145"/>
      <c r="D16" s="3"/>
    </row>
    <row r="17" spans="1:5" ht="32.25" customHeight="1" x14ac:dyDescent="0.2">
      <c r="A17" s="115"/>
      <c r="B17" s="118"/>
      <c r="D17" s="3"/>
    </row>
    <row r="18" spans="1:5" ht="24.95" customHeight="1" x14ac:dyDescent="0.2">
      <c r="A18" s="142" t="s">
        <v>322</v>
      </c>
      <c r="B18" s="146"/>
      <c r="C18" s="142" t="s">
        <v>367</v>
      </c>
      <c r="D18" s="3"/>
    </row>
    <row r="19" spans="1:5" ht="24.95" customHeight="1" x14ac:dyDescent="0.2">
      <c r="A19" s="124"/>
      <c r="B19" s="142" t="s">
        <v>322</v>
      </c>
      <c r="C19" s="22"/>
      <c r="D19" s="5"/>
    </row>
    <row r="20" spans="1:5" ht="24.95" customHeight="1" x14ac:dyDescent="0.2">
      <c r="A20" s="142" t="s">
        <v>323</v>
      </c>
      <c r="B20" s="115"/>
      <c r="D20" s="5"/>
      <c r="E20" s="142" t="s">
        <v>367</v>
      </c>
    </row>
    <row r="21" spans="1:5" ht="5.0999999999999996" customHeight="1" x14ac:dyDescent="0.2">
      <c r="A21" s="115"/>
      <c r="B21" s="122"/>
      <c r="D21" s="5"/>
      <c r="E21" s="2"/>
    </row>
    <row r="22" spans="1:5" ht="5.0999999999999996" customHeight="1" x14ac:dyDescent="0.2">
      <c r="A22" s="115"/>
      <c r="B22" s="115"/>
      <c r="D22" s="5"/>
      <c r="E22" s="67"/>
    </row>
    <row r="23" spans="1:5" ht="24.95" customHeight="1" x14ac:dyDescent="0.2">
      <c r="A23" s="115"/>
      <c r="B23" s="142" t="s">
        <v>324</v>
      </c>
      <c r="D23" s="5"/>
      <c r="E23" s="5"/>
    </row>
    <row r="24" spans="1:5" ht="24.95" customHeight="1" x14ac:dyDescent="0.2">
      <c r="A24" s="115"/>
      <c r="B24" s="115"/>
      <c r="C24" s="142" t="s">
        <v>325</v>
      </c>
      <c r="D24" s="5"/>
      <c r="E24" s="3"/>
    </row>
    <row r="25" spans="1:5" ht="24.95" customHeight="1" x14ac:dyDescent="0.2">
      <c r="A25" s="115"/>
      <c r="B25" s="142" t="s">
        <v>325</v>
      </c>
      <c r="C25" s="9"/>
      <c r="D25" s="5"/>
      <c r="E25" s="5"/>
    </row>
    <row r="26" spans="1:5" ht="5.0999999999999996" customHeight="1" x14ac:dyDescent="0.2">
      <c r="A26" s="115"/>
      <c r="B26" s="135"/>
      <c r="D26" s="3"/>
      <c r="E26" s="3"/>
    </row>
    <row r="27" spans="1:5" ht="24.95" customHeight="1" x14ac:dyDescent="0.2">
      <c r="A27" s="115"/>
      <c r="B27" s="115"/>
      <c r="C27" s="5"/>
      <c r="D27" s="142" t="s">
        <v>325</v>
      </c>
      <c r="E27" s="5"/>
    </row>
    <row r="28" spans="1:5" ht="24.95" customHeight="1" x14ac:dyDescent="0.2">
      <c r="A28" s="115"/>
      <c r="B28" s="142" t="s">
        <v>346</v>
      </c>
      <c r="C28" s="5"/>
      <c r="D28" s="6"/>
      <c r="E28" s="5"/>
    </row>
    <row r="29" spans="1:5" ht="30.75" customHeight="1" x14ac:dyDescent="0.2">
      <c r="A29" s="115"/>
      <c r="B29" s="115"/>
      <c r="C29" s="142" t="s">
        <v>347</v>
      </c>
      <c r="D29" s="6"/>
      <c r="E29" s="5"/>
    </row>
    <row r="30" spans="1:5" ht="5.0999999999999996" customHeight="1" x14ac:dyDescent="0.2">
      <c r="A30" s="115"/>
      <c r="B30" s="146"/>
      <c r="C30" s="8"/>
      <c r="E30" s="5"/>
    </row>
    <row r="31" spans="1:5" ht="28.5" customHeight="1" x14ac:dyDescent="0.2">
      <c r="A31" s="115"/>
      <c r="B31" s="142" t="s">
        <v>347</v>
      </c>
      <c r="E31" s="5"/>
    </row>
    <row r="32" spans="1:5" ht="5.0999999999999996" customHeight="1" x14ac:dyDescent="0.2">
      <c r="A32" s="115"/>
      <c r="B32" s="147"/>
      <c r="E32" s="5"/>
    </row>
    <row r="33" spans="1:6" ht="24.95" customHeight="1" x14ac:dyDescent="0.2">
      <c r="A33" s="115"/>
      <c r="B33" s="115"/>
      <c r="E33" s="5"/>
      <c r="F33" s="65"/>
    </row>
    <row r="34" spans="1:6" ht="24.95" customHeight="1" x14ac:dyDescent="0.2">
      <c r="A34" s="115"/>
      <c r="B34" s="142" t="s">
        <v>326</v>
      </c>
      <c r="C34" s="10"/>
      <c r="E34" s="5"/>
    </row>
    <row r="35" spans="1:6" ht="24.95" customHeight="1" x14ac:dyDescent="0.2">
      <c r="A35" s="115"/>
      <c r="B35" s="122"/>
      <c r="C35" s="142" t="s">
        <v>326</v>
      </c>
      <c r="E35" s="5"/>
    </row>
    <row r="36" spans="1:6" ht="5.0999999999999996" customHeight="1" x14ac:dyDescent="0.2">
      <c r="A36" s="115"/>
      <c r="B36" s="146"/>
      <c r="C36" s="89"/>
      <c r="E36" s="5"/>
    </row>
    <row r="37" spans="1:6" ht="24.95" customHeight="1" x14ac:dyDescent="0.2">
      <c r="A37" s="115"/>
      <c r="B37" s="142" t="s">
        <v>327</v>
      </c>
      <c r="C37" s="5"/>
      <c r="E37" s="5"/>
    </row>
    <row r="38" spans="1:6" ht="24.95" customHeight="1" x14ac:dyDescent="0.2">
      <c r="A38" s="115"/>
      <c r="B38" s="115"/>
      <c r="D38" s="142" t="s">
        <v>326</v>
      </c>
      <c r="E38" s="5"/>
    </row>
    <row r="39" spans="1:6" ht="24.95" customHeight="1" x14ac:dyDescent="0.2">
      <c r="A39" s="115"/>
      <c r="B39" s="142" t="s">
        <v>328</v>
      </c>
      <c r="C39" s="5"/>
      <c r="D39" s="5"/>
      <c r="E39" s="5"/>
    </row>
    <row r="40" spans="1:6" ht="5.0999999999999996" customHeight="1" x14ac:dyDescent="0.2">
      <c r="A40" s="115"/>
      <c r="B40" s="117"/>
      <c r="D40" s="3"/>
      <c r="E40" s="3"/>
    </row>
    <row r="41" spans="1:6" ht="30.75" customHeight="1" x14ac:dyDescent="0.2">
      <c r="A41" s="115"/>
      <c r="B41" s="115"/>
      <c r="C41" s="142" t="s">
        <v>345</v>
      </c>
      <c r="D41" s="5"/>
      <c r="E41" s="5"/>
    </row>
    <row r="42" spans="1:6" ht="24.95" customHeight="1" x14ac:dyDescent="0.2">
      <c r="A42" s="115"/>
      <c r="B42" s="142" t="s">
        <v>345</v>
      </c>
      <c r="C42" s="22"/>
      <c r="D42" s="5"/>
      <c r="E42" s="5"/>
    </row>
    <row r="43" spans="1:6" ht="24.95" customHeight="1" x14ac:dyDescent="0.2">
      <c r="A43" s="115"/>
      <c r="B43" s="122"/>
      <c r="D43" s="5"/>
      <c r="E43" s="142" t="s">
        <v>326</v>
      </c>
    </row>
    <row r="44" spans="1:6" ht="5.0999999999999996" customHeight="1" x14ac:dyDescent="0.2">
      <c r="A44" s="115"/>
      <c r="B44" s="115"/>
      <c r="D44" s="5"/>
      <c r="E44" s="66"/>
    </row>
    <row r="45" spans="1:6" ht="24.95" customHeight="1" x14ac:dyDescent="0.2">
      <c r="A45" s="115"/>
      <c r="B45" s="142" t="s">
        <v>329</v>
      </c>
      <c r="D45" s="5"/>
      <c r="E45" s="6"/>
    </row>
    <row r="46" spans="1:6" ht="27.75" customHeight="1" x14ac:dyDescent="0.2">
      <c r="A46" s="115"/>
      <c r="B46" s="122"/>
      <c r="C46" s="142" t="s">
        <v>330</v>
      </c>
      <c r="D46" s="5"/>
      <c r="E46" s="6"/>
    </row>
    <row r="47" spans="1:6" ht="24.95" customHeight="1" x14ac:dyDescent="0.2">
      <c r="A47" s="115"/>
      <c r="B47" s="142" t="s">
        <v>330</v>
      </c>
      <c r="C47" s="5"/>
      <c r="D47" s="3"/>
      <c r="E47" s="6"/>
    </row>
    <row r="48" spans="1:6" ht="5.0999999999999996" customHeight="1" x14ac:dyDescent="0.2">
      <c r="A48" s="115"/>
      <c r="B48" s="115"/>
      <c r="D48" s="63"/>
      <c r="E48" s="6"/>
    </row>
    <row r="49" spans="1:6" ht="24.95" customHeight="1" x14ac:dyDescent="0.2">
      <c r="A49" s="115"/>
      <c r="B49" s="115"/>
      <c r="C49" s="5"/>
      <c r="D49" s="142" t="s">
        <v>330</v>
      </c>
    </row>
    <row r="50" spans="1:6" ht="24.95" customHeight="1" x14ac:dyDescent="0.2">
      <c r="A50" s="115"/>
      <c r="B50" s="142" t="s">
        <v>331</v>
      </c>
      <c r="C50" s="5"/>
    </row>
    <row r="51" spans="1:6" ht="24.95" customHeight="1" x14ac:dyDescent="0.2">
      <c r="A51" s="115"/>
      <c r="B51" s="122"/>
      <c r="C51" s="4"/>
    </row>
    <row r="52" spans="1:6" ht="29.25" customHeight="1" x14ac:dyDescent="0.2">
      <c r="A52" s="115"/>
      <c r="B52" s="122"/>
      <c r="C52" s="142" t="s">
        <v>331</v>
      </c>
    </row>
    <row r="53" spans="1:6" ht="24.95" customHeight="1" x14ac:dyDescent="0.2">
      <c r="A53" s="115"/>
      <c r="B53" s="115"/>
      <c r="C53" s="52"/>
    </row>
    <row r="54" spans="1:6" ht="24.95" customHeight="1" x14ac:dyDescent="0.2">
      <c r="A54" s="115"/>
      <c r="B54" s="142" t="s">
        <v>332</v>
      </c>
    </row>
    <row r="55" spans="1:6" ht="24.95" customHeight="1" x14ac:dyDescent="0.2">
      <c r="B55" s="44"/>
    </row>
    <row r="56" spans="1:6" ht="14.1" customHeight="1" x14ac:dyDescent="0.2">
      <c r="B56" s="44"/>
    </row>
    <row r="57" spans="1:6" x14ac:dyDescent="0.2">
      <c r="A57" s="23"/>
      <c r="F57" s="19"/>
    </row>
  </sheetData>
  <mergeCells count="1">
    <mergeCell ref="A3:D3"/>
  </mergeCells>
  <phoneticPr fontId="0" type="noConversion"/>
  <pageMargins left="0.74803149606299213" right="0.74803149606299213" top="0.82677165354330717" bottom="0.6692913385826772" header="0.51181102362204722" footer="0.51181102362204722"/>
  <pageSetup paperSize="9" scale="66" orientation="portrait" horizontalDpi="300" verticalDpi="300" r:id="rId1"/>
  <headerFooter alignWithMargins="0">
    <oddFooter>&amp;L&amp;A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36"/>
  <sheetViews>
    <sheetView topLeftCell="A19" zoomScaleNormal="100" workbookViewId="0">
      <selection activeCell="D27" sqref="D27"/>
    </sheetView>
  </sheetViews>
  <sheetFormatPr defaultRowHeight="12.75" x14ac:dyDescent="0.2"/>
  <cols>
    <col min="1" max="5" width="20.7109375" customWidth="1"/>
  </cols>
  <sheetData>
    <row r="1" spans="1:5" ht="19.5" x14ac:dyDescent="0.4">
      <c r="B1" s="152" t="s">
        <v>359</v>
      </c>
    </row>
    <row r="3" spans="1:5" x14ac:dyDescent="0.2">
      <c r="A3" s="155" t="s">
        <v>0</v>
      </c>
      <c r="B3" s="156"/>
      <c r="C3" s="156"/>
      <c r="D3" s="46"/>
      <c r="E3" s="35"/>
    </row>
    <row r="4" spans="1:5" x14ac:dyDescent="0.2">
      <c r="A4" s="20">
        <v>43277</v>
      </c>
      <c r="B4" s="20">
        <v>44408</v>
      </c>
      <c r="C4" s="20">
        <v>44436</v>
      </c>
      <c r="D4" s="20" t="s">
        <v>156</v>
      </c>
      <c r="E4" s="20" t="s">
        <v>135</v>
      </c>
    </row>
    <row r="5" spans="1:5" x14ac:dyDescent="0.2">
      <c r="A5" s="7"/>
      <c r="B5" s="7"/>
      <c r="C5" s="7"/>
    </row>
    <row r="6" spans="1:5" ht="14.1" customHeight="1" x14ac:dyDescent="0.2">
      <c r="A6" s="44"/>
    </row>
    <row r="7" spans="1:5" ht="30" customHeight="1" x14ac:dyDescent="0.2">
      <c r="A7" s="142" t="s">
        <v>333</v>
      </c>
    </row>
    <row r="8" spans="1:5" ht="30" customHeight="1" x14ac:dyDescent="0.2">
      <c r="B8" s="142" t="s">
        <v>334</v>
      </c>
    </row>
    <row r="9" spans="1:5" ht="30" customHeight="1" x14ac:dyDescent="0.2">
      <c r="A9" s="142" t="s">
        <v>334</v>
      </c>
      <c r="B9" s="5"/>
    </row>
    <row r="10" spans="1:5" ht="30" customHeight="1" x14ac:dyDescent="0.2">
      <c r="B10" s="5"/>
      <c r="C10" s="142" t="s">
        <v>335</v>
      </c>
    </row>
    <row r="11" spans="1:5" ht="30" customHeight="1" x14ac:dyDescent="0.2">
      <c r="A11" s="142" t="s">
        <v>335</v>
      </c>
      <c r="C11" s="3"/>
    </row>
    <row r="12" spans="1:5" ht="30" customHeight="1" x14ac:dyDescent="0.2">
      <c r="B12" s="142" t="s">
        <v>335</v>
      </c>
      <c r="C12" s="3"/>
    </row>
    <row r="13" spans="1:5" ht="30" customHeight="1" x14ac:dyDescent="0.2">
      <c r="A13" s="142" t="s">
        <v>336</v>
      </c>
      <c r="B13" s="22"/>
      <c r="C13" s="5"/>
    </row>
    <row r="14" spans="1:5" ht="30" customHeight="1" x14ac:dyDescent="0.2">
      <c r="C14" s="5"/>
      <c r="D14" s="142" t="s">
        <v>335</v>
      </c>
    </row>
    <row r="15" spans="1:5" ht="30" customHeight="1" x14ac:dyDescent="0.2">
      <c r="A15" s="142" t="s">
        <v>337</v>
      </c>
      <c r="C15" s="5"/>
      <c r="D15" s="5"/>
    </row>
    <row r="16" spans="1:5" ht="30" customHeight="1" x14ac:dyDescent="0.2">
      <c r="B16" s="142" t="s">
        <v>337</v>
      </c>
      <c r="C16" s="5"/>
      <c r="D16" s="3"/>
    </row>
    <row r="17" spans="1:5" ht="30" customHeight="1" x14ac:dyDescent="0.2">
      <c r="A17" s="142" t="s">
        <v>338</v>
      </c>
      <c r="B17" s="9"/>
      <c r="C17" s="5"/>
      <c r="D17" s="5"/>
    </row>
    <row r="18" spans="1:5" ht="30" customHeight="1" x14ac:dyDescent="0.2">
      <c r="B18" s="5"/>
      <c r="C18" s="142" t="s">
        <v>339</v>
      </c>
      <c r="D18" s="5"/>
    </row>
    <row r="19" spans="1:5" ht="30" customHeight="1" x14ac:dyDescent="0.2">
      <c r="A19" s="44"/>
      <c r="B19" s="45"/>
      <c r="C19" s="6"/>
      <c r="D19" s="5"/>
    </row>
    <row r="20" spans="1:5" ht="30" customHeight="1" x14ac:dyDescent="0.2">
      <c r="A20" s="44"/>
      <c r="B20" s="142" t="s">
        <v>339</v>
      </c>
      <c r="C20" s="6"/>
      <c r="D20" s="5"/>
    </row>
    <row r="21" spans="1:5" ht="30" customHeight="1" x14ac:dyDescent="0.2">
      <c r="D21" s="5"/>
      <c r="E21" s="65"/>
    </row>
    <row r="22" spans="1:5" ht="30" customHeight="1" x14ac:dyDescent="0.2">
      <c r="B22" s="142" t="s">
        <v>360</v>
      </c>
      <c r="C22" s="6"/>
      <c r="D22" s="5"/>
    </row>
    <row r="23" spans="1:5" ht="30" customHeight="1" x14ac:dyDescent="0.2">
      <c r="A23" s="44"/>
      <c r="B23" s="9"/>
      <c r="D23" s="5"/>
    </row>
    <row r="24" spans="1:5" ht="30" customHeight="1" x14ac:dyDescent="0.2">
      <c r="C24" s="142" t="s">
        <v>364</v>
      </c>
      <c r="D24" s="5"/>
    </row>
    <row r="25" spans="1:5" ht="30" customHeight="1" x14ac:dyDescent="0.2">
      <c r="A25" s="44"/>
      <c r="B25" s="5"/>
      <c r="C25" s="5"/>
      <c r="D25" s="5"/>
    </row>
    <row r="26" spans="1:5" ht="30" customHeight="1" x14ac:dyDescent="0.2">
      <c r="A26" s="44"/>
      <c r="B26" s="142" t="s">
        <v>364</v>
      </c>
      <c r="C26" s="5"/>
      <c r="D26" s="5"/>
    </row>
    <row r="27" spans="1:5" ht="30" customHeight="1" x14ac:dyDescent="0.2">
      <c r="A27" s="44"/>
      <c r="C27" s="5"/>
      <c r="D27" s="142" t="s">
        <v>365</v>
      </c>
    </row>
    <row r="28" spans="1:5" ht="30" customHeight="1" x14ac:dyDescent="0.2">
      <c r="A28" s="44"/>
      <c r="B28" s="142" t="s">
        <v>365</v>
      </c>
      <c r="C28" s="3"/>
      <c r="D28" s="6"/>
    </row>
    <row r="29" spans="1:5" ht="30" customHeight="1" x14ac:dyDescent="0.2">
      <c r="A29" s="44"/>
      <c r="B29" s="9"/>
      <c r="C29" s="3"/>
      <c r="D29" s="6"/>
    </row>
    <row r="30" spans="1:5" ht="30" customHeight="1" x14ac:dyDescent="0.2">
      <c r="A30" s="44"/>
      <c r="C30" s="142" t="s">
        <v>365</v>
      </c>
      <c r="D30" s="6"/>
    </row>
    <row r="31" spans="1:5" ht="30" customHeight="1" x14ac:dyDescent="0.2">
      <c r="A31" s="44"/>
      <c r="B31" s="45"/>
    </row>
    <row r="32" spans="1:5" ht="30" customHeight="1" x14ac:dyDescent="0.2">
      <c r="A32" s="44"/>
      <c r="B32" s="142" t="s">
        <v>340</v>
      </c>
    </row>
    <row r="33" spans="1:2" ht="24.95" customHeight="1" x14ac:dyDescent="0.2">
      <c r="A33" s="44"/>
      <c r="B33" s="22"/>
    </row>
    <row r="34" spans="1:2" ht="14.1" customHeight="1" x14ac:dyDescent="0.2">
      <c r="A34" s="44"/>
    </row>
    <row r="35" spans="1:2" x14ac:dyDescent="0.2">
      <c r="A35" s="44"/>
    </row>
    <row r="36" spans="1:2" x14ac:dyDescent="0.2">
      <c r="A36" s="44"/>
    </row>
  </sheetData>
  <mergeCells count="1">
    <mergeCell ref="A3:C3"/>
  </mergeCells>
  <phoneticPr fontId="0" type="noConversion"/>
  <pageMargins left="0.74803149606299213" right="0.74803149606299213" top="0.82677165354330717" bottom="0.6692913385826772" header="0.51181102362204722" footer="0.51181102362204722"/>
  <pageSetup paperSize="9" scale="84" orientation="portrait" horizontalDpi="300" verticalDpi="300" r:id="rId1"/>
  <headerFooter alignWithMargins="0">
    <oddFooter>&amp;L&amp;A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4DE54-BCD9-4295-ACC1-08E29E3C8E23}">
  <sheetPr>
    <pageSetUpPr fitToPage="1"/>
  </sheetPr>
  <dimension ref="A1:AE39"/>
  <sheetViews>
    <sheetView workbookViewId="0">
      <selection activeCell="AB33" sqref="AB33"/>
    </sheetView>
  </sheetViews>
  <sheetFormatPr defaultRowHeight="12.75" x14ac:dyDescent="0.2"/>
  <cols>
    <col min="2" max="2" width="0" hidden="1" customWidth="1"/>
    <col min="5" max="8" width="0" hidden="1" customWidth="1"/>
    <col min="11" max="11" width="0" hidden="1" customWidth="1"/>
    <col min="14" max="17" width="0" hidden="1" customWidth="1"/>
    <col min="20" max="20" width="9.140625" hidden="1" customWidth="1"/>
    <col min="23" max="26" width="9.140625" hidden="1" customWidth="1"/>
  </cols>
  <sheetData>
    <row r="1" spans="1:31" ht="24.75" x14ac:dyDescent="0.5">
      <c r="I1" s="69" t="s">
        <v>314</v>
      </c>
    </row>
    <row r="3" spans="1:31" ht="18.75" x14ac:dyDescent="0.3">
      <c r="A3" s="149" t="s">
        <v>183</v>
      </c>
      <c r="B3" s="76"/>
      <c r="C3" s="72"/>
      <c r="E3" s="71"/>
      <c r="F3" s="71"/>
      <c r="G3" s="71"/>
      <c r="H3" s="72"/>
      <c r="J3" s="149" t="s">
        <v>184</v>
      </c>
      <c r="K3" s="76"/>
      <c r="L3" s="72"/>
      <c r="N3" s="71"/>
      <c r="O3" s="71"/>
      <c r="P3" s="71"/>
      <c r="Q3" s="72"/>
      <c r="S3" s="149" t="s">
        <v>185</v>
      </c>
      <c r="T3" s="72"/>
      <c r="U3" s="72"/>
      <c r="W3" s="71"/>
      <c r="X3" s="71"/>
      <c r="Y3" s="71"/>
      <c r="Z3" s="72"/>
      <c r="AB3" s="70"/>
      <c r="AC3" s="76" t="s">
        <v>10</v>
      </c>
      <c r="AD3" s="76"/>
      <c r="AE3" s="83"/>
    </row>
    <row r="4" spans="1:31" ht="18.75" x14ac:dyDescent="0.3">
      <c r="A4" s="70"/>
      <c r="B4" s="76"/>
      <c r="C4" s="157" t="s">
        <v>187</v>
      </c>
      <c r="D4" s="158"/>
      <c r="E4" s="71"/>
      <c r="F4" s="71"/>
      <c r="G4" s="71"/>
      <c r="H4" s="72"/>
      <c r="J4" s="70"/>
      <c r="K4" s="76"/>
      <c r="L4" s="157" t="s">
        <v>187</v>
      </c>
      <c r="M4" s="158"/>
      <c r="N4" s="71"/>
      <c r="O4" s="71"/>
      <c r="P4" s="71"/>
      <c r="Q4" s="72"/>
      <c r="S4" s="70"/>
      <c r="T4" s="76"/>
      <c r="U4" s="157" t="s">
        <v>187</v>
      </c>
      <c r="V4" s="158"/>
      <c r="W4" s="71"/>
      <c r="X4" s="71"/>
      <c r="Y4" s="71"/>
      <c r="Z4" s="72"/>
      <c r="AB4" s="70"/>
      <c r="AC4" s="76"/>
      <c r="AD4" s="76"/>
      <c r="AE4" s="83"/>
    </row>
    <row r="5" spans="1:31" ht="15" customHeight="1" x14ac:dyDescent="0.25">
      <c r="A5" s="159" t="s">
        <v>186</v>
      </c>
      <c r="B5" s="158"/>
      <c r="C5" s="101" t="s">
        <v>341</v>
      </c>
      <c r="D5" s="148" t="s">
        <v>342</v>
      </c>
      <c r="E5" s="77" t="s">
        <v>134</v>
      </c>
      <c r="F5" s="77" t="s">
        <v>195</v>
      </c>
      <c r="G5" s="77" t="s">
        <v>196</v>
      </c>
      <c r="H5" s="73" t="s">
        <v>188</v>
      </c>
      <c r="J5" s="159" t="s">
        <v>186</v>
      </c>
      <c r="K5" s="158"/>
      <c r="L5" s="101" t="s">
        <v>341</v>
      </c>
      <c r="M5" s="148" t="s">
        <v>342</v>
      </c>
      <c r="N5" s="77" t="s">
        <v>134</v>
      </c>
      <c r="O5" s="77" t="s">
        <v>195</v>
      </c>
      <c r="P5" s="77" t="s">
        <v>196</v>
      </c>
      <c r="Q5" s="73" t="s">
        <v>188</v>
      </c>
      <c r="S5" s="159" t="s">
        <v>186</v>
      </c>
      <c r="T5" s="158"/>
      <c r="U5" s="101" t="s">
        <v>341</v>
      </c>
      <c r="V5" s="148" t="s">
        <v>342</v>
      </c>
      <c r="W5" s="77" t="s">
        <v>134</v>
      </c>
      <c r="X5" s="77" t="s">
        <v>195</v>
      </c>
      <c r="Y5" s="77" t="s">
        <v>196</v>
      </c>
      <c r="Z5" s="73" t="s">
        <v>188</v>
      </c>
      <c r="AB5" s="74" t="s">
        <v>7</v>
      </c>
      <c r="AC5" s="82" t="s">
        <v>308</v>
      </c>
      <c r="AD5" s="75"/>
      <c r="AE5" s="84"/>
    </row>
    <row r="6" spans="1:31" ht="15" x14ac:dyDescent="0.25">
      <c r="A6" s="74" t="s">
        <v>141</v>
      </c>
      <c r="B6" s="17">
        <f t="shared" ref="B6" si="0">IF(C6=0,IF(D6=0,"",1),1)</f>
        <v>1</v>
      </c>
      <c r="C6" s="79">
        <v>11</v>
      </c>
      <c r="D6" s="79">
        <v>10</v>
      </c>
      <c r="E6" s="80">
        <f t="shared" ref="E6" si="1">IF(B6="","",IF(C6&gt;D6,1,0))</f>
        <v>1</v>
      </c>
      <c r="F6" s="80">
        <f t="shared" ref="F6" si="2">IF(B6="","",IF(C6=D6,1,0))</f>
        <v>0</v>
      </c>
      <c r="G6" s="80">
        <f t="shared" ref="G6" si="3">IF(B6="","",IF(C6&lt;D6,1,0))</f>
        <v>0</v>
      </c>
      <c r="H6" s="81">
        <f>IF(C6+D6=0,0,(IF(B6="","",E6*2+F6)))</f>
        <v>2</v>
      </c>
      <c r="J6" s="74" t="s">
        <v>7</v>
      </c>
      <c r="K6" s="17">
        <f t="shared" ref="K6:K12" si="4">IF(L6=0,IF(M6=0,"",1),1)</f>
        <v>1</v>
      </c>
      <c r="L6" s="79">
        <v>10</v>
      </c>
      <c r="M6" s="79">
        <v>11</v>
      </c>
      <c r="N6" s="80">
        <f t="shared" ref="N6:N12" si="5">IF(K6="","",IF(L6&gt;M6,1,0))</f>
        <v>0</v>
      </c>
      <c r="O6" s="80">
        <f t="shared" ref="O6:O12" si="6">IF(K6="","",IF(L6=M6,1,0))</f>
        <v>0</v>
      </c>
      <c r="P6" s="80">
        <f t="shared" ref="P6:P12" si="7">IF(K6="","",IF(L6&lt;M6,1,0))</f>
        <v>1</v>
      </c>
      <c r="Q6" s="81">
        <f>IF(L6+M6=0,0,(IF(K6="","",N6*2+O6)))</f>
        <v>0</v>
      </c>
      <c r="S6" s="74" t="s">
        <v>7</v>
      </c>
      <c r="T6" s="17" t="str">
        <f t="shared" ref="T6:T12" si="8">IF(U6=0,IF(V6=0,"",1),1)</f>
        <v/>
      </c>
      <c r="U6" s="153"/>
      <c r="V6" s="153"/>
      <c r="W6" s="80" t="str">
        <f t="shared" ref="W6:W12" si="9">IF(T6="","",IF(U6&gt;V6,1,0))</f>
        <v/>
      </c>
      <c r="X6" s="80" t="str">
        <f t="shared" ref="X6:X12" si="10">IF(T6="","",IF(U6=V6,1,0))</f>
        <v/>
      </c>
      <c r="Y6" s="80" t="str">
        <f t="shared" ref="Y6:Y12" si="11">IF(T6="","",IF(U6&lt;V6,1,0))</f>
        <v/>
      </c>
      <c r="Z6" s="81">
        <f>IF(U6+V6=0,0,(IF(T6="","",W6*2+X6)))</f>
        <v>0</v>
      </c>
      <c r="AB6" s="74" t="s">
        <v>141</v>
      </c>
      <c r="AC6" s="82" t="s">
        <v>309</v>
      </c>
      <c r="AD6" s="75"/>
      <c r="AE6" s="84"/>
    </row>
    <row r="7" spans="1:31" ht="15" x14ac:dyDescent="0.25">
      <c r="A7" s="74" t="s">
        <v>143</v>
      </c>
      <c r="B7" s="17" t="str">
        <f t="shared" ref="B7:B12" si="12">IF(C7=0,IF(D7=0,"",1),1)</f>
        <v/>
      </c>
      <c r="C7" s="79"/>
      <c r="D7" s="79"/>
      <c r="E7" s="80" t="str">
        <f t="shared" ref="E7:E12" si="13">IF(B7="","",IF(C7&gt;D7,1,0))</f>
        <v/>
      </c>
      <c r="F7" s="80" t="str">
        <f t="shared" ref="F7:F12" si="14">IF(B7="","",IF(C7=D7,1,0))</f>
        <v/>
      </c>
      <c r="G7" s="80" t="str">
        <f t="shared" ref="G7:G12" si="15">IF(B7="","",IF(C7&lt;D7,1,0))</f>
        <v/>
      </c>
      <c r="H7" s="81">
        <f t="shared" ref="H7:H12" si="16">IF(C7+D7=0,0,(IF(B7="","",E7*2+F7)))</f>
        <v>0</v>
      </c>
      <c r="J7" s="74" t="s">
        <v>143</v>
      </c>
      <c r="K7" s="17">
        <f t="shared" si="4"/>
        <v>1</v>
      </c>
      <c r="L7" s="94">
        <v>11</v>
      </c>
      <c r="M7" s="94">
        <v>18</v>
      </c>
      <c r="N7" s="80">
        <f t="shared" si="5"/>
        <v>0</v>
      </c>
      <c r="O7" s="80">
        <f t="shared" si="6"/>
        <v>0</v>
      </c>
      <c r="P7" s="80">
        <f t="shared" si="7"/>
        <v>1</v>
      </c>
      <c r="Q7" s="81">
        <f t="shared" ref="Q7:Q12" si="17">IF(L7+M7=0,0,(IF(K7="","",N7*2+O7)))</f>
        <v>0</v>
      </c>
      <c r="S7" s="74" t="s">
        <v>141</v>
      </c>
      <c r="T7" s="17">
        <f t="shared" si="8"/>
        <v>1</v>
      </c>
      <c r="U7" s="94">
        <v>18</v>
      </c>
      <c r="V7" s="94">
        <v>11</v>
      </c>
      <c r="W7" s="80">
        <f t="shared" si="9"/>
        <v>1</v>
      </c>
      <c r="X7" s="80">
        <f t="shared" si="10"/>
        <v>0</v>
      </c>
      <c r="Y7" s="80">
        <f t="shared" si="11"/>
        <v>0</v>
      </c>
      <c r="Z7" s="81">
        <f t="shared" ref="Z7:Z12" si="18">IF(U7+V7=0,0,(IF(T7="","",W7*2+X7)))</f>
        <v>2</v>
      </c>
      <c r="AB7" s="74" t="s">
        <v>143</v>
      </c>
      <c r="AC7" s="82" t="s">
        <v>310</v>
      </c>
      <c r="AD7" s="75"/>
      <c r="AE7" s="84"/>
    </row>
    <row r="8" spans="1:31" ht="15" x14ac:dyDescent="0.25">
      <c r="A8" s="74" t="s">
        <v>4</v>
      </c>
      <c r="B8" s="17">
        <f t="shared" si="12"/>
        <v>1</v>
      </c>
      <c r="C8" s="79">
        <v>17</v>
      </c>
      <c r="D8" s="79">
        <v>4</v>
      </c>
      <c r="E8" s="80">
        <f t="shared" si="13"/>
        <v>1</v>
      </c>
      <c r="F8" s="80">
        <f t="shared" si="14"/>
        <v>0</v>
      </c>
      <c r="G8" s="80">
        <f t="shared" si="15"/>
        <v>0</v>
      </c>
      <c r="H8" s="81">
        <f t="shared" si="16"/>
        <v>2</v>
      </c>
      <c r="J8" s="74" t="s">
        <v>4</v>
      </c>
      <c r="K8" s="17" t="str">
        <f t="shared" si="4"/>
        <v/>
      </c>
      <c r="L8" s="79"/>
      <c r="M8" s="79"/>
      <c r="N8" s="80" t="str">
        <f t="shared" si="5"/>
        <v/>
      </c>
      <c r="O8" s="80" t="str">
        <f t="shared" si="6"/>
        <v/>
      </c>
      <c r="P8" s="80" t="str">
        <f t="shared" si="7"/>
        <v/>
      </c>
      <c r="Q8" s="81">
        <f t="shared" si="17"/>
        <v>0</v>
      </c>
      <c r="S8" s="74" t="s">
        <v>4</v>
      </c>
      <c r="T8" s="17" t="str">
        <f t="shared" si="8"/>
        <v/>
      </c>
      <c r="U8" s="79"/>
      <c r="V8" s="79"/>
      <c r="W8" s="80" t="str">
        <f t="shared" si="9"/>
        <v/>
      </c>
      <c r="X8" s="80" t="str">
        <f t="shared" si="10"/>
        <v/>
      </c>
      <c r="Y8" s="80" t="str">
        <f t="shared" si="11"/>
        <v/>
      </c>
      <c r="Z8" s="81">
        <f t="shared" si="18"/>
        <v>0</v>
      </c>
      <c r="AB8" s="74" t="s">
        <v>4</v>
      </c>
      <c r="AC8" s="82" t="s">
        <v>311</v>
      </c>
      <c r="AD8" s="75"/>
      <c r="AE8" s="84"/>
    </row>
    <row r="9" spans="1:31" ht="15" x14ac:dyDescent="0.25">
      <c r="A9" s="74" t="s">
        <v>142</v>
      </c>
      <c r="B9" s="17">
        <f t="shared" si="12"/>
        <v>1</v>
      </c>
      <c r="C9" s="79">
        <v>12</v>
      </c>
      <c r="D9" s="79">
        <v>10</v>
      </c>
      <c r="E9" s="80">
        <f t="shared" si="13"/>
        <v>1</v>
      </c>
      <c r="F9" s="80">
        <f t="shared" si="14"/>
        <v>0</v>
      </c>
      <c r="G9" s="80">
        <f t="shared" si="15"/>
        <v>0</v>
      </c>
      <c r="H9" s="81">
        <f t="shared" si="16"/>
        <v>2</v>
      </c>
      <c r="J9" s="74" t="s">
        <v>142</v>
      </c>
      <c r="K9" s="17">
        <f t="shared" si="4"/>
        <v>1</v>
      </c>
      <c r="L9" s="79">
        <v>4</v>
      </c>
      <c r="M9" s="79">
        <v>17</v>
      </c>
      <c r="N9" s="80">
        <f t="shared" si="5"/>
        <v>0</v>
      </c>
      <c r="O9" s="80">
        <f t="shared" si="6"/>
        <v>0</v>
      </c>
      <c r="P9" s="80">
        <f t="shared" si="7"/>
        <v>1</v>
      </c>
      <c r="Q9" s="81">
        <f t="shared" si="17"/>
        <v>0</v>
      </c>
      <c r="S9" s="74" t="s">
        <v>142</v>
      </c>
      <c r="T9" s="17" t="str">
        <f t="shared" si="8"/>
        <v/>
      </c>
      <c r="U9" s="79"/>
      <c r="V9" s="79"/>
      <c r="W9" s="80" t="str">
        <f t="shared" si="9"/>
        <v/>
      </c>
      <c r="X9" s="80" t="str">
        <f t="shared" si="10"/>
        <v/>
      </c>
      <c r="Y9" s="80" t="str">
        <f t="shared" si="11"/>
        <v/>
      </c>
      <c r="Z9" s="81">
        <f t="shared" si="18"/>
        <v>0</v>
      </c>
      <c r="AB9" s="74" t="s">
        <v>142</v>
      </c>
      <c r="AC9" s="82" t="s">
        <v>312</v>
      </c>
      <c r="AD9" s="75"/>
      <c r="AE9" s="84"/>
    </row>
    <row r="10" spans="1:31" ht="15" x14ac:dyDescent="0.25">
      <c r="A10" s="74" t="s">
        <v>6</v>
      </c>
      <c r="B10" s="17">
        <f t="shared" si="12"/>
        <v>1</v>
      </c>
      <c r="C10" s="79">
        <v>22</v>
      </c>
      <c r="D10" s="79">
        <v>5</v>
      </c>
      <c r="E10" s="80">
        <f t="shared" si="13"/>
        <v>1</v>
      </c>
      <c r="F10" s="80">
        <f t="shared" si="14"/>
        <v>0</v>
      </c>
      <c r="G10" s="80">
        <f t="shared" si="15"/>
        <v>0</v>
      </c>
      <c r="H10" s="81">
        <f t="shared" si="16"/>
        <v>2</v>
      </c>
      <c r="J10" s="74" t="s">
        <v>6</v>
      </c>
      <c r="K10" s="17">
        <f t="shared" si="4"/>
        <v>1</v>
      </c>
      <c r="L10" s="94">
        <v>22</v>
      </c>
      <c r="M10" s="94">
        <v>7</v>
      </c>
      <c r="N10" s="80">
        <f t="shared" si="5"/>
        <v>1</v>
      </c>
      <c r="O10" s="80">
        <f t="shared" si="6"/>
        <v>0</v>
      </c>
      <c r="P10" s="80">
        <f t="shared" si="7"/>
        <v>0</v>
      </c>
      <c r="Q10" s="81">
        <f t="shared" si="17"/>
        <v>2</v>
      </c>
      <c r="S10" s="74" t="s">
        <v>6</v>
      </c>
      <c r="T10" s="17" t="str">
        <f t="shared" si="8"/>
        <v/>
      </c>
      <c r="U10" s="79"/>
      <c r="V10" s="79"/>
      <c r="W10" s="80" t="str">
        <f t="shared" si="9"/>
        <v/>
      </c>
      <c r="X10" s="80" t="str">
        <f t="shared" si="10"/>
        <v/>
      </c>
      <c r="Y10" s="80" t="str">
        <f t="shared" si="11"/>
        <v/>
      </c>
      <c r="Z10" s="81">
        <f t="shared" si="18"/>
        <v>0</v>
      </c>
      <c r="AB10" s="74" t="s">
        <v>6</v>
      </c>
      <c r="AC10" s="82" t="s">
        <v>313</v>
      </c>
      <c r="AD10" s="75"/>
      <c r="AE10" s="84"/>
    </row>
    <row r="11" spans="1:31" ht="15" x14ac:dyDescent="0.25">
      <c r="A11" s="74" t="s">
        <v>170</v>
      </c>
      <c r="B11" s="17" t="str">
        <f t="shared" si="12"/>
        <v/>
      </c>
      <c r="C11" s="79"/>
      <c r="D11" s="79"/>
      <c r="E11" s="80" t="str">
        <f t="shared" ref="E11" si="19">IF(B11="","",IF(C11&gt;D11,1,0))</f>
        <v/>
      </c>
      <c r="F11" s="80" t="str">
        <f t="shared" ref="F11" si="20">IF(B11="","",IF(C11=D11,1,0))</f>
        <v/>
      </c>
      <c r="G11" s="80" t="str">
        <f t="shared" ref="G11" si="21">IF(B11="","",IF(C11&lt;D11,1,0))</f>
        <v/>
      </c>
      <c r="H11" s="81">
        <f t="shared" ref="H11" si="22">IF(C11+D11=0,0,(IF(B11="","",E11*2+F11)))</f>
        <v>0</v>
      </c>
      <c r="J11" s="74" t="s">
        <v>170</v>
      </c>
      <c r="K11" s="17" t="str">
        <f t="shared" si="4"/>
        <v/>
      </c>
      <c r="L11" s="79"/>
      <c r="M11" s="79"/>
      <c r="N11" s="80" t="str">
        <f t="shared" ref="N11" si="23">IF(K11="","",IF(L11&gt;M11,1,0))</f>
        <v/>
      </c>
      <c r="O11" s="80" t="str">
        <f t="shared" ref="O11" si="24">IF(K11="","",IF(L11=M11,1,0))</f>
        <v/>
      </c>
      <c r="P11" s="80" t="str">
        <f t="shared" ref="P11" si="25">IF(K11="","",IF(L11&lt;M11,1,0))</f>
        <v/>
      </c>
      <c r="Q11" s="81">
        <f t="shared" ref="Q11" si="26">IF(L11+M11=0,0,(IF(K11="","",N11*2+O11)))</f>
        <v>0</v>
      </c>
      <c r="S11" s="74" t="s">
        <v>170</v>
      </c>
      <c r="T11" s="17" t="str">
        <f t="shared" si="8"/>
        <v/>
      </c>
      <c r="U11" s="79"/>
      <c r="V11" s="79"/>
      <c r="W11" s="80" t="str">
        <f t="shared" ref="W11" si="27">IF(T11="","",IF(U11&gt;V11,1,0))</f>
        <v/>
      </c>
      <c r="X11" s="80" t="str">
        <f t="shared" ref="X11" si="28">IF(T11="","",IF(U11=V11,1,0))</f>
        <v/>
      </c>
      <c r="Y11" s="80" t="str">
        <f t="shared" ref="Y11" si="29">IF(T11="","",IF(U11&lt;V11,1,0))</f>
        <v/>
      </c>
      <c r="Z11" s="81">
        <f t="shared" ref="Z11" si="30">IF(U11+V11=0,0,(IF(T11="","",W11*2+X11)))</f>
        <v>0</v>
      </c>
      <c r="AB11" s="74" t="s">
        <v>170</v>
      </c>
      <c r="AC11" s="82" t="s">
        <v>344</v>
      </c>
      <c r="AD11" s="75"/>
      <c r="AE11" s="84"/>
    </row>
    <row r="12" spans="1:31" ht="15" x14ac:dyDescent="0.25">
      <c r="A12" s="74" t="s">
        <v>189</v>
      </c>
      <c r="B12" s="17">
        <f t="shared" si="12"/>
        <v>1</v>
      </c>
      <c r="C12" s="79">
        <v>5</v>
      </c>
      <c r="D12" s="79">
        <v>14</v>
      </c>
      <c r="E12" s="80">
        <f t="shared" si="13"/>
        <v>0</v>
      </c>
      <c r="F12" s="80">
        <f t="shared" si="14"/>
        <v>0</v>
      </c>
      <c r="G12" s="80">
        <f t="shared" si="15"/>
        <v>1</v>
      </c>
      <c r="H12" s="81">
        <f t="shared" si="16"/>
        <v>0</v>
      </c>
      <c r="J12" s="74" t="s">
        <v>189</v>
      </c>
      <c r="K12" s="17">
        <f t="shared" si="4"/>
        <v>1</v>
      </c>
      <c r="L12" s="79">
        <v>20</v>
      </c>
      <c r="M12" s="79">
        <v>11</v>
      </c>
      <c r="N12" s="80">
        <f t="shared" si="5"/>
        <v>1</v>
      </c>
      <c r="O12" s="80">
        <f t="shared" si="6"/>
        <v>0</v>
      </c>
      <c r="P12" s="80">
        <f t="shared" si="7"/>
        <v>0</v>
      </c>
      <c r="Q12" s="81">
        <f t="shared" si="17"/>
        <v>2</v>
      </c>
      <c r="S12" s="74" t="s">
        <v>189</v>
      </c>
      <c r="T12" s="17" t="str">
        <f t="shared" si="8"/>
        <v/>
      </c>
      <c r="U12" s="79"/>
      <c r="V12" s="79"/>
      <c r="W12" s="80" t="str">
        <f t="shared" si="9"/>
        <v/>
      </c>
      <c r="X12" s="80" t="str">
        <f t="shared" si="10"/>
        <v/>
      </c>
      <c r="Y12" s="80" t="str">
        <f t="shared" si="11"/>
        <v/>
      </c>
      <c r="Z12" s="81">
        <f t="shared" si="18"/>
        <v>0</v>
      </c>
      <c r="AB12" s="74" t="s">
        <v>189</v>
      </c>
      <c r="AC12" s="82" t="s">
        <v>343</v>
      </c>
      <c r="AD12" s="75"/>
      <c r="AE12" s="84"/>
    </row>
    <row r="13" spans="1:31" ht="15" hidden="1" x14ac:dyDescent="0.25">
      <c r="A13" s="78" t="s">
        <v>190</v>
      </c>
      <c r="B13" s="78">
        <f t="shared" ref="B13:H13" si="31">SUM(B6:B12)</f>
        <v>5</v>
      </c>
      <c r="C13" s="78">
        <f t="shared" si="31"/>
        <v>67</v>
      </c>
      <c r="D13" s="78">
        <f t="shared" si="31"/>
        <v>43</v>
      </c>
      <c r="E13" s="78">
        <f t="shared" si="31"/>
        <v>4</v>
      </c>
      <c r="F13" s="78">
        <f t="shared" si="31"/>
        <v>0</v>
      </c>
      <c r="G13" s="78">
        <f t="shared" si="31"/>
        <v>1</v>
      </c>
      <c r="H13" s="78">
        <f t="shared" si="31"/>
        <v>8</v>
      </c>
      <c r="J13" s="78" t="s">
        <v>190</v>
      </c>
      <c r="K13" s="78">
        <f t="shared" ref="K13:Q13" si="32">SUM(K6:K12)</f>
        <v>5</v>
      </c>
      <c r="L13" s="78">
        <f t="shared" si="32"/>
        <v>67</v>
      </c>
      <c r="M13" s="78">
        <f t="shared" si="32"/>
        <v>64</v>
      </c>
      <c r="N13" s="78">
        <f t="shared" si="32"/>
        <v>2</v>
      </c>
      <c r="O13" s="78">
        <f t="shared" si="32"/>
        <v>0</v>
      </c>
      <c r="P13" s="78">
        <f t="shared" si="32"/>
        <v>3</v>
      </c>
      <c r="Q13" s="78">
        <f t="shared" si="32"/>
        <v>4</v>
      </c>
      <c r="S13" s="78" t="s">
        <v>190</v>
      </c>
      <c r="T13" s="78">
        <f t="shared" ref="T13:Z13" si="33">SUM(T6:T12)</f>
        <v>1</v>
      </c>
      <c r="U13" s="78">
        <f t="shared" si="33"/>
        <v>18</v>
      </c>
      <c r="V13" s="78">
        <f t="shared" si="33"/>
        <v>11</v>
      </c>
      <c r="W13" s="78">
        <f t="shared" si="33"/>
        <v>1</v>
      </c>
      <c r="X13" s="78">
        <f t="shared" si="33"/>
        <v>0</v>
      </c>
      <c r="Y13" s="78">
        <f t="shared" si="33"/>
        <v>0</v>
      </c>
      <c r="Z13" s="78">
        <f t="shared" si="33"/>
        <v>2</v>
      </c>
    </row>
    <row r="16" spans="1:31" ht="18.75" x14ac:dyDescent="0.3">
      <c r="A16" s="149" t="s">
        <v>191</v>
      </c>
      <c r="B16" s="76"/>
      <c r="C16" s="72"/>
      <c r="E16" s="71"/>
      <c r="F16" s="71"/>
      <c r="G16" s="71"/>
      <c r="H16" s="72"/>
      <c r="J16" s="149" t="s">
        <v>192</v>
      </c>
      <c r="K16" s="76"/>
      <c r="L16" s="72"/>
      <c r="N16" s="71"/>
      <c r="O16" s="71"/>
      <c r="P16" s="71"/>
      <c r="Q16" s="72"/>
      <c r="S16" s="149" t="s">
        <v>193</v>
      </c>
      <c r="T16" s="72"/>
      <c r="U16" s="72"/>
      <c r="W16" s="71"/>
      <c r="X16" s="71"/>
      <c r="Y16" s="71"/>
      <c r="Z16" s="72"/>
    </row>
    <row r="17" spans="1:27" ht="18.75" x14ac:dyDescent="0.3">
      <c r="A17" s="70"/>
      <c r="B17" s="76"/>
      <c r="C17" s="157" t="s">
        <v>187</v>
      </c>
      <c r="D17" s="158"/>
      <c r="E17" s="71"/>
      <c r="F17" s="71"/>
      <c r="G17" s="71"/>
      <c r="H17" s="72"/>
      <c r="J17" s="70"/>
      <c r="K17" s="76"/>
      <c r="L17" s="157" t="s">
        <v>187</v>
      </c>
      <c r="M17" s="158"/>
      <c r="N17" s="71"/>
      <c r="O17" s="71"/>
      <c r="P17" s="71"/>
      <c r="Q17" s="72"/>
      <c r="S17" s="70"/>
      <c r="T17" s="76"/>
      <c r="U17" s="157" t="s">
        <v>187</v>
      </c>
      <c r="V17" s="158"/>
      <c r="W17" s="71"/>
      <c r="X17" s="71"/>
      <c r="Y17" s="71"/>
      <c r="Z17" s="72"/>
    </row>
    <row r="18" spans="1:27" ht="15" x14ac:dyDescent="0.25">
      <c r="A18" s="159" t="s">
        <v>186</v>
      </c>
      <c r="B18" s="160"/>
      <c r="C18" s="101" t="s">
        <v>341</v>
      </c>
      <c r="D18" s="148" t="s">
        <v>342</v>
      </c>
      <c r="E18" s="77" t="s">
        <v>134</v>
      </c>
      <c r="F18" s="77" t="s">
        <v>195</v>
      </c>
      <c r="G18" s="77" t="s">
        <v>196</v>
      </c>
      <c r="H18" s="73" t="s">
        <v>188</v>
      </c>
      <c r="J18" s="159" t="s">
        <v>186</v>
      </c>
      <c r="K18" s="160"/>
      <c r="L18" s="101" t="s">
        <v>341</v>
      </c>
      <c r="M18" s="148" t="s">
        <v>342</v>
      </c>
      <c r="N18" s="77" t="s">
        <v>134</v>
      </c>
      <c r="O18" s="77" t="s">
        <v>195</v>
      </c>
      <c r="P18" s="77" t="s">
        <v>196</v>
      </c>
      <c r="Q18" s="73" t="s">
        <v>188</v>
      </c>
      <c r="S18" s="159" t="s">
        <v>186</v>
      </c>
      <c r="T18" s="160"/>
      <c r="U18" s="101" t="s">
        <v>341</v>
      </c>
      <c r="V18" s="148" t="s">
        <v>342</v>
      </c>
      <c r="W18" s="77" t="s">
        <v>134</v>
      </c>
      <c r="X18" s="77" t="s">
        <v>195</v>
      </c>
      <c r="Y18" s="77" t="s">
        <v>196</v>
      </c>
      <c r="Z18" s="73" t="s">
        <v>188</v>
      </c>
    </row>
    <row r="19" spans="1:27" ht="14.25" x14ac:dyDescent="0.2">
      <c r="A19" s="74" t="s">
        <v>7</v>
      </c>
      <c r="B19" s="17">
        <f t="shared" ref="B19:B25" si="34">IF(C19=0,IF(D19=0,"",1),1)</f>
        <v>1</v>
      </c>
      <c r="C19" s="94">
        <v>4</v>
      </c>
      <c r="D19" s="79">
        <v>17</v>
      </c>
      <c r="E19" s="80">
        <f t="shared" ref="E19:E25" si="35">IF(B19="","",IF(C19&gt;D19,1,0))</f>
        <v>0</v>
      </c>
      <c r="F19" s="80">
        <f t="shared" ref="F19:F25" si="36">IF(B19="","",IF(C19=D19,1,0))</f>
        <v>0</v>
      </c>
      <c r="G19" s="80">
        <f t="shared" ref="G19:G25" si="37">IF(B19="","",IF(C19&lt;D19,1,0))</f>
        <v>1</v>
      </c>
      <c r="H19" s="81">
        <f>IF(C19+D19=0,0,(IF(B19="","",E19*2+F19)))</f>
        <v>0</v>
      </c>
      <c r="J19" s="74" t="s">
        <v>7</v>
      </c>
      <c r="K19" s="17">
        <f t="shared" ref="K19:K25" si="38">IF(L19=0,IF(M19=0,"",1),1)</f>
        <v>1</v>
      </c>
      <c r="L19" s="79">
        <v>10</v>
      </c>
      <c r="M19" s="79">
        <v>12</v>
      </c>
      <c r="N19" s="80">
        <f t="shared" ref="N19:N25" si="39">IF(K19="","",IF(L19&gt;M19,1,0))</f>
        <v>0</v>
      </c>
      <c r="O19" s="80">
        <f t="shared" ref="O19:O25" si="40">IF(K19="","",IF(L19=M19,1,0))</f>
        <v>0</v>
      </c>
      <c r="P19" s="80">
        <f t="shared" ref="P19:P25" si="41">IF(K19="","",IF(L19&lt;M19,1,0))</f>
        <v>1</v>
      </c>
      <c r="Q19" s="81">
        <f>IF(L19+M19=0,0,(IF(K19="","",N19*2+O19)))</f>
        <v>0</v>
      </c>
      <c r="S19" s="74" t="s">
        <v>7</v>
      </c>
      <c r="T19" s="17">
        <f t="shared" ref="T19:T25" si="42">IF(U19=0,IF(V19=0,"",1),1)</f>
        <v>1</v>
      </c>
      <c r="U19" s="94">
        <v>5</v>
      </c>
      <c r="V19" s="79">
        <v>22</v>
      </c>
      <c r="W19" s="80">
        <f t="shared" ref="W19:W25" si="43">IF(T19="","",IF(U19&gt;V19,1,0))</f>
        <v>0</v>
      </c>
      <c r="X19" s="80">
        <f t="shared" ref="X19:X25" si="44">IF(T19="","",IF(U19=V19,1,0))</f>
        <v>0</v>
      </c>
      <c r="Y19" s="80">
        <f t="shared" ref="Y19:Y25" si="45">IF(T19="","",IF(U19&lt;V19,1,0))</f>
        <v>1</v>
      </c>
      <c r="Z19" s="81">
        <f>IF(U19+V19=0,0,(IF(T19="","",W19*2+X19)))</f>
        <v>0</v>
      </c>
    </row>
    <row r="20" spans="1:27" ht="14.25" x14ac:dyDescent="0.2">
      <c r="A20" s="74" t="s">
        <v>141</v>
      </c>
      <c r="B20" s="17" t="str">
        <f t="shared" si="34"/>
        <v/>
      </c>
      <c r="C20" s="94"/>
      <c r="D20" s="79"/>
      <c r="E20" s="80" t="str">
        <f t="shared" si="35"/>
        <v/>
      </c>
      <c r="F20" s="80" t="str">
        <f t="shared" si="36"/>
        <v/>
      </c>
      <c r="G20" s="80" t="str">
        <f t="shared" si="37"/>
        <v/>
      </c>
      <c r="H20" s="81">
        <f t="shared" ref="H20:H25" si="46">IF(C20+D20=0,0,(IF(B20="","",E20*2+F20)))</f>
        <v>0</v>
      </c>
      <c r="J20" s="74" t="s">
        <v>141</v>
      </c>
      <c r="K20" s="17">
        <f t="shared" si="38"/>
        <v>1</v>
      </c>
      <c r="L20" s="79">
        <v>17</v>
      </c>
      <c r="M20" s="79">
        <v>4</v>
      </c>
      <c r="N20" s="80">
        <f t="shared" si="39"/>
        <v>1</v>
      </c>
      <c r="O20" s="80">
        <f t="shared" si="40"/>
        <v>0</v>
      </c>
      <c r="P20" s="80">
        <f t="shared" si="41"/>
        <v>0</v>
      </c>
      <c r="Q20" s="81">
        <f t="shared" ref="Q20:Q25" si="47">IF(L20+M20=0,0,(IF(K20="","",N20*2+O20)))</f>
        <v>2</v>
      </c>
      <c r="S20" s="74" t="s">
        <v>141</v>
      </c>
      <c r="T20" s="17">
        <f t="shared" si="42"/>
        <v>1</v>
      </c>
      <c r="U20" s="94">
        <v>7</v>
      </c>
      <c r="V20" s="94">
        <v>22</v>
      </c>
      <c r="W20" s="80">
        <f t="shared" si="43"/>
        <v>0</v>
      </c>
      <c r="X20" s="80">
        <f t="shared" si="44"/>
        <v>0</v>
      </c>
      <c r="Y20" s="80">
        <f t="shared" si="45"/>
        <v>1</v>
      </c>
      <c r="Z20" s="81">
        <f t="shared" ref="Z20:Z25" si="48">IF(U20+V20=0,0,(IF(T20="","",W20*2+X20)))</f>
        <v>0</v>
      </c>
    </row>
    <row r="21" spans="1:27" ht="14.25" x14ac:dyDescent="0.2">
      <c r="A21" s="74" t="s">
        <v>143</v>
      </c>
      <c r="B21" s="17" t="str">
        <f t="shared" si="34"/>
        <v/>
      </c>
      <c r="C21" s="94"/>
      <c r="D21" s="79"/>
      <c r="E21" s="80" t="str">
        <f t="shared" si="35"/>
        <v/>
      </c>
      <c r="F21" s="80" t="str">
        <f t="shared" si="36"/>
        <v/>
      </c>
      <c r="G21" s="80" t="str">
        <f t="shared" si="37"/>
        <v/>
      </c>
      <c r="H21" s="81">
        <f t="shared" si="46"/>
        <v>0</v>
      </c>
      <c r="J21" s="74" t="s">
        <v>143</v>
      </c>
      <c r="K21" s="17" t="str">
        <f t="shared" si="38"/>
        <v/>
      </c>
      <c r="L21" s="79"/>
      <c r="M21" s="79"/>
      <c r="N21" s="80" t="str">
        <f t="shared" si="39"/>
        <v/>
      </c>
      <c r="O21" s="80" t="str">
        <f t="shared" si="40"/>
        <v/>
      </c>
      <c r="P21" s="80" t="str">
        <f t="shared" si="41"/>
        <v/>
      </c>
      <c r="Q21" s="81">
        <f t="shared" si="47"/>
        <v>0</v>
      </c>
      <c r="S21" s="74" t="s">
        <v>143</v>
      </c>
      <c r="T21" s="17" t="str">
        <f t="shared" si="42"/>
        <v/>
      </c>
      <c r="U21" s="94"/>
      <c r="V21" s="79"/>
      <c r="W21" s="80" t="str">
        <f t="shared" si="43"/>
        <v/>
      </c>
      <c r="X21" s="80" t="str">
        <f t="shared" si="44"/>
        <v/>
      </c>
      <c r="Y21" s="80" t="str">
        <f t="shared" si="45"/>
        <v/>
      </c>
      <c r="Z21" s="81">
        <f t="shared" si="48"/>
        <v>0</v>
      </c>
    </row>
    <row r="22" spans="1:27" ht="14.25" x14ac:dyDescent="0.2">
      <c r="A22" s="74" t="s">
        <v>142</v>
      </c>
      <c r="B22" s="17" t="str">
        <f t="shared" si="34"/>
        <v/>
      </c>
      <c r="C22" s="94"/>
      <c r="D22" s="79"/>
      <c r="E22" s="80" t="str">
        <f t="shared" si="35"/>
        <v/>
      </c>
      <c r="F22" s="80" t="str">
        <f t="shared" si="36"/>
        <v/>
      </c>
      <c r="G22" s="80" t="str">
        <f t="shared" si="37"/>
        <v/>
      </c>
      <c r="H22" s="81">
        <f t="shared" si="46"/>
        <v>0</v>
      </c>
      <c r="J22" s="74" t="s">
        <v>4</v>
      </c>
      <c r="K22" s="17" t="str">
        <f t="shared" si="38"/>
        <v/>
      </c>
      <c r="L22" s="79"/>
      <c r="M22" s="79"/>
      <c r="N22" s="80" t="str">
        <f t="shared" si="39"/>
        <v/>
      </c>
      <c r="O22" s="80" t="str">
        <f t="shared" si="40"/>
        <v/>
      </c>
      <c r="P22" s="80" t="str">
        <f t="shared" si="41"/>
        <v/>
      </c>
      <c r="Q22" s="81">
        <f t="shared" si="47"/>
        <v>0</v>
      </c>
      <c r="S22" s="74" t="s">
        <v>4</v>
      </c>
      <c r="T22" s="17">
        <f t="shared" si="42"/>
        <v>1</v>
      </c>
      <c r="U22" s="94">
        <v>15</v>
      </c>
      <c r="V22" s="79">
        <v>14</v>
      </c>
      <c r="W22" s="80">
        <f t="shared" si="43"/>
        <v>1</v>
      </c>
      <c r="X22" s="80">
        <f t="shared" si="44"/>
        <v>0</v>
      </c>
      <c r="Y22" s="80">
        <f t="shared" si="45"/>
        <v>0</v>
      </c>
      <c r="Z22" s="81">
        <f t="shared" si="48"/>
        <v>2</v>
      </c>
    </row>
    <row r="23" spans="1:27" ht="14.25" x14ac:dyDescent="0.2">
      <c r="A23" s="74" t="s">
        <v>6</v>
      </c>
      <c r="B23" s="17">
        <f t="shared" si="34"/>
        <v>1</v>
      </c>
      <c r="C23" s="94">
        <v>14</v>
      </c>
      <c r="D23" s="79">
        <v>15</v>
      </c>
      <c r="E23" s="80">
        <f t="shared" si="35"/>
        <v>0</v>
      </c>
      <c r="F23" s="80">
        <f t="shared" si="36"/>
        <v>0</v>
      </c>
      <c r="G23" s="80">
        <f t="shared" si="37"/>
        <v>1</v>
      </c>
      <c r="H23" s="81">
        <f t="shared" si="46"/>
        <v>0</v>
      </c>
      <c r="J23" s="74" t="s">
        <v>6</v>
      </c>
      <c r="K23" s="17">
        <f t="shared" si="38"/>
        <v>1</v>
      </c>
      <c r="L23" s="79">
        <v>12</v>
      </c>
      <c r="M23" s="79">
        <v>13</v>
      </c>
      <c r="N23" s="80">
        <f t="shared" si="39"/>
        <v>0</v>
      </c>
      <c r="O23" s="80">
        <f t="shared" si="40"/>
        <v>0</v>
      </c>
      <c r="P23" s="80">
        <f t="shared" si="41"/>
        <v>1</v>
      </c>
      <c r="Q23" s="81">
        <f t="shared" si="47"/>
        <v>0</v>
      </c>
      <c r="S23" s="74" t="s">
        <v>142</v>
      </c>
      <c r="T23" s="17">
        <f t="shared" si="42"/>
        <v>1</v>
      </c>
      <c r="U23" s="94">
        <v>13</v>
      </c>
      <c r="V23" s="79">
        <v>12</v>
      </c>
      <c r="W23" s="80">
        <f t="shared" si="43"/>
        <v>1</v>
      </c>
      <c r="X23" s="80">
        <f t="shared" si="44"/>
        <v>0</v>
      </c>
      <c r="Y23" s="80">
        <f t="shared" si="45"/>
        <v>0</v>
      </c>
      <c r="Z23" s="81">
        <f t="shared" si="48"/>
        <v>2</v>
      </c>
    </row>
    <row r="24" spans="1:27" ht="14.25" x14ac:dyDescent="0.2">
      <c r="A24" s="74" t="s">
        <v>170</v>
      </c>
      <c r="B24" s="17">
        <f t="shared" si="34"/>
        <v>1</v>
      </c>
      <c r="C24" s="94">
        <v>19</v>
      </c>
      <c r="D24" s="79">
        <v>8</v>
      </c>
      <c r="E24" s="80">
        <f t="shared" ref="E24" si="49">IF(B24="","",IF(C24&gt;D24,1,0))</f>
        <v>1</v>
      </c>
      <c r="F24" s="80">
        <f t="shared" ref="F24" si="50">IF(B24="","",IF(C24=D24,1,0))</f>
        <v>0</v>
      </c>
      <c r="G24" s="80">
        <f t="shared" ref="G24" si="51">IF(B24="","",IF(C24&lt;D24,1,0))</f>
        <v>0</v>
      </c>
      <c r="H24" s="81">
        <f t="shared" ref="H24" si="52">IF(C24+D24=0,0,(IF(B24="","",E24*2+F24)))</f>
        <v>2</v>
      </c>
      <c r="J24" s="74" t="s">
        <v>170</v>
      </c>
      <c r="K24" s="17">
        <f t="shared" si="38"/>
        <v>1</v>
      </c>
      <c r="L24" s="94">
        <v>22</v>
      </c>
      <c r="M24" s="79">
        <v>6</v>
      </c>
      <c r="N24" s="80">
        <f t="shared" ref="N24" si="53">IF(K24="","",IF(L24&gt;M24,1,0))</f>
        <v>1</v>
      </c>
      <c r="O24" s="80">
        <f t="shared" ref="O24" si="54">IF(K24="","",IF(L24=M24,1,0))</f>
        <v>0</v>
      </c>
      <c r="P24" s="80">
        <f t="shared" ref="P24" si="55">IF(K24="","",IF(L24&lt;M24,1,0))</f>
        <v>0</v>
      </c>
      <c r="Q24" s="81">
        <f t="shared" ref="Q24" si="56">IF(L24+M24=0,0,(IF(K24="","",N24*2+O24)))</f>
        <v>2</v>
      </c>
      <c r="S24" s="74" t="s">
        <v>170</v>
      </c>
      <c r="T24" s="17">
        <f t="shared" si="42"/>
        <v>1</v>
      </c>
      <c r="U24" s="94">
        <v>13</v>
      </c>
      <c r="V24" s="79">
        <v>4</v>
      </c>
      <c r="W24" s="80">
        <f t="shared" ref="W24" si="57">IF(T24="","",IF(U24&gt;V24,1,0))</f>
        <v>1</v>
      </c>
      <c r="X24" s="80">
        <f t="shared" ref="X24" si="58">IF(T24="","",IF(U24=V24,1,0))</f>
        <v>0</v>
      </c>
      <c r="Y24" s="80">
        <f t="shared" ref="Y24" si="59">IF(T24="","",IF(U24&lt;V24,1,0))</f>
        <v>0</v>
      </c>
      <c r="Z24" s="81">
        <f t="shared" ref="Z24" si="60">IF(U24+V24=0,0,(IF(T24="","",W24*2+X24)))</f>
        <v>2</v>
      </c>
    </row>
    <row r="25" spans="1:27" ht="14.25" x14ac:dyDescent="0.2">
      <c r="A25" s="74" t="s">
        <v>189</v>
      </c>
      <c r="B25" s="17" t="str">
        <f t="shared" si="34"/>
        <v/>
      </c>
      <c r="C25" s="94"/>
      <c r="D25" s="79"/>
      <c r="E25" s="80" t="str">
        <f t="shared" si="35"/>
        <v/>
      </c>
      <c r="F25" s="80" t="str">
        <f t="shared" si="36"/>
        <v/>
      </c>
      <c r="G25" s="80" t="str">
        <f t="shared" si="37"/>
        <v/>
      </c>
      <c r="H25" s="81">
        <f t="shared" si="46"/>
        <v>0</v>
      </c>
      <c r="J25" s="74" t="s">
        <v>189</v>
      </c>
      <c r="K25" s="17">
        <f t="shared" si="38"/>
        <v>1</v>
      </c>
      <c r="L25" s="79">
        <v>4</v>
      </c>
      <c r="M25" s="79">
        <v>19</v>
      </c>
      <c r="N25" s="80">
        <f t="shared" si="39"/>
        <v>0</v>
      </c>
      <c r="O25" s="80">
        <f t="shared" si="40"/>
        <v>0</v>
      </c>
      <c r="P25" s="80">
        <f t="shared" si="41"/>
        <v>1</v>
      </c>
      <c r="Q25" s="81">
        <f t="shared" si="47"/>
        <v>0</v>
      </c>
      <c r="S25" s="74" t="s">
        <v>189</v>
      </c>
      <c r="T25" s="17">
        <f t="shared" si="42"/>
        <v>1</v>
      </c>
      <c r="U25" s="94">
        <v>18</v>
      </c>
      <c r="V25" s="79">
        <v>4</v>
      </c>
      <c r="W25" s="80">
        <f t="shared" si="43"/>
        <v>1</v>
      </c>
      <c r="X25" s="80">
        <f t="shared" si="44"/>
        <v>0</v>
      </c>
      <c r="Y25" s="80">
        <f t="shared" si="45"/>
        <v>0</v>
      </c>
      <c r="Z25" s="81">
        <f t="shared" si="48"/>
        <v>2</v>
      </c>
    </row>
    <row r="26" spans="1:27" ht="15" hidden="1" x14ac:dyDescent="0.25">
      <c r="A26" s="78" t="s">
        <v>190</v>
      </c>
      <c r="B26" s="78">
        <f t="shared" ref="B26:H26" si="61">SUM(B19:B25)</f>
        <v>3</v>
      </c>
      <c r="C26" s="78">
        <f t="shared" si="61"/>
        <v>37</v>
      </c>
      <c r="D26" s="78">
        <f t="shared" si="61"/>
        <v>40</v>
      </c>
      <c r="E26" s="78">
        <f t="shared" si="61"/>
        <v>1</v>
      </c>
      <c r="F26" s="78">
        <f t="shared" si="61"/>
        <v>0</v>
      </c>
      <c r="G26" s="78">
        <f t="shared" si="61"/>
        <v>2</v>
      </c>
      <c r="H26" s="78">
        <f t="shared" si="61"/>
        <v>2</v>
      </c>
      <c r="J26" s="78" t="s">
        <v>190</v>
      </c>
      <c r="K26" s="78">
        <f t="shared" ref="K26:Q26" si="62">SUM(K19:K25)</f>
        <v>5</v>
      </c>
      <c r="L26" s="78">
        <f t="shared" si="62"/>
        <v>65</v>
      </c>
      <c r="M26" s="78">
        <f t="shared" si="62"/>
        <v>54</v>
      </c>
      <c r="N26" s="78">
        <f t="shared" si="62"/>
        <v>2</v>
      </c>
      <c r="O26" s="78">
        <f t="shared" si="62"/>
        <v>0</v>
      </c>
      <c r="P26" s="78">
        <f t="shared" si="62"/>
        <v>3</v>
      </c>
      <c r="Q26" s="78">
        <f t="shared" si="62"/>
        <v>4</v>
      </c>
      <c r="S26" s="78" t="s">
        <v>190</v>
      </c>
      <c r="T26" s="78">
        <f t="shared" ref="T26:Z26" si="63">SUM(T19:T25)</f>
        <v>6</v>
      </c>
      <c r="U26" s="78">
        <f t="shared" si="63"/>
        <v>71</v>
      </c>
      <c r="V26" s="78">
        <f t="shared" si="63"/>
        <v>78</v>
      </c>
      <c r="W26" s="78">
        <f t="shared" si="63"/>
        <v>4</v>
      </c>
      <c r="X26" s="78">
        <f t="shared" si="63"/>
        <v>0</v>
      </c>
      <c r="Y26" s="78">
        <f t="shared" si="63"/>
        <v>2</v>
      </c>
      <c r="Z26" s="78">
        <f t="shared" si="63"/>
        <v>8</v>
      </c>
    </row>
    <row r="29" spans="1:27" ht="18.75" x14ac:dyDescent="0.3">
      <c r="A29" s="149" t="s">
        <v>194</v>
      </c>
      <c r="B29" s="76"/>
      <c r="C29" s="72"/>
      <c r="E29" s="71"/>
      <c r="F29" s="71"/>
      <c r="G29" s="71"/>
      <c r="H29" s="72"/>
      <c r="J29" s="149" t="s">
        <v>315</v>
      </c>
      <c r="K29" s="76"/>
      <c r="L29" s="72"/>
      <c r="N29" s="71"/>
      <c r="O29" s="71"/>
      <c r="P29" s="71"/>
      <c r="Q29" s="72"/>
      <c r="V29" s="106"/>
      <c r="W29" s="150"/>
      <c r="X29" s="86"/>
      <c r="Y29" s="86"/>
      <c r="Z29" s="12"/>
      <c r="AA29" s="12"/>
    </row>
    <row r="30" spans="1:27" ht="18.75" x14ac:dyDescent="0.3">
      <c r="A30" s="70"/>
      <c r="B30" s="76"/>
      <c r="C30" s="157" t="s">
        <v>187</v>
      </c>
      <c r="D30" s="158"/>
      <c r="E30" s="71"/>
      <c r="F30" s="71"/>
      <c r="G30" s="71"/>
      <c r="H30" s="72"/>
      <c r="J30" s="70"/>
      <c r="K30" s="76"/>
      <c r="L30" s="157" t="s">
        <v>187</v>
      </c>
      <c r="M30" s="158"/>
      <c r="N30" s="71"/>
      <c r="O30" s="71"/>
      <c r="P30" s="71"/>
      <c r="Q30" s="72"/>
      <c r="V30" s="106"/>
      <c r="W30" s="150"/>
      <c r="X30" s="86"/>
      <c r="Y30" s="86"/>
      <c r="Z30" s="102"/>
      <c r="AA30" s="102"/>
    </row>
    <row r="31" spans="1:27" ht="15" x14ac:dyDescent="0.25">
      <c r="A31" s="159" t="s">
        <v>186</v>
      </c>
      <c r="B31" s="158"/>
      <c r="C31" s="101" t="s">
        <v>341</v>
      </c>
      <c r="D31" s="148" t="s">
        <v>342</v>
      </c>
      <c r="E31" s="77" t="s">
        <v>134</v>
      </c>
      <c r="F31" s="77" t="s">
        <v>195</v>
      </c>
      <c r="G31" s="77" t="s">
        <v>196</v>
      </c>
      <c r="H31" s="73" t="s">
        <v>188</v>
      </c>
      <c r="J31" s="159" t="s">
        <v>186</v>
      </c>
      <c r="K31" s="158"/>
      <c r="L31" s="101" t="s">
        <v>341</v>
      </c>
      <c r="M31" s="148" t="s">
        <v>342</v>
      </c>
      <c r="N31" s="77" t="s">
        <v>134</v>
      </c>
      <c r="O31" s="77" t="s">
        <v>195</v>
      </c>
      <c r="P31" s="77" t="s">
        <v>196</v>
      </c>
      <c r="Q31" s="73" t="s">
        <v>188</v>
      </c>
      <c r="V31" s="106"/>
      <c r="W31" s="98"/>
      <c r="X31" s="85"/>
      <c r="Y31" s="85"/>
      <c r="Z31" s="85"/>
    </row>
    <row r="32" spans="1:27" ht="15" x14ac:dyDescent="0.25">
      <c r="A32" s="74" t="s">
        <v>7</v>
      </c>
      <c r="B32" s="17" t="str">
        <f t="shared" ref="B32:B38" si="64">IF(C32=0,IF(D32=0,"",1),1)</f>
        <v/>
      </c>
      <c r="C32" s="94"/>
      <c r="D32" s="79"/>
      <c r="E32" s="80" t="str">
        <f t="shared" ref="E32:E38" si="65">IF(B32="","",IF(C32&gt;D32,1,0))</f>
        <v/>
      </c>
      <c r="F32" s="80" t="str">
        <f t="shared" ref="F32:F38" si="66">IF(B32="","",IF(C32=D32,1,0))</f>
        <v/>
      </c>
      <c r="G32" s="80" t="str">
        <f t="shared" ref="G32:G38" si="67">IF(B32="","",IF(C32&lt;D32,1,0))</f>
        <v/>
      </c>
      <c r="H32" s="81">
        <f>IF(C32+D32=0,0,(IF(B32="","",E32*2+F32)))</f>
        <v>0</v>
      </c>
      <c r="J32" s="74" t="s">
        <v>7</v>
      </c>
      <c r="K32" s="17">
        <f t="shared" ref="K32:K38" si="68">IF(L32=0,IF(M32=0,"",1),1)</f>
        <v>1</v>
      </c>
      <c r="L32" s="79">
        <v>14</v>
      </c>
      <c r="M32" s="79">
        <v>5</v>
      </c>
      <c r="N32" s="80">
        <f t="shared" ref="N32:N38" si="69">IF(K32="","",IF(L32&gt;M32,1,0))</f>
        <v>1</v>
      </c>
      <c r="O32" s="80">
        <f t="shared" ref="O32:O38" si="70">IF(K32="","",IF(L32=M32,1,0))</f>
        <v>0</v>
      </c>
      <c r="P32" s="80">
        <f t="shared" ref="P32:P38" si="71">IF(K32="","",IF(L32&lt;M32,1,0))</f>
        <v>0</v>
      </c>
      <c r="Q32" s="81">
        <f>IF(L32+M32=0,0,(IF(K32="","",N32*2+O32)))</f>
        <v>2</v>
      </c>
      <c r="V32" s="106"/>
      <c r="W32" s="98"/>
      <c r="X32" s="85"/>
      <c r="Y32" s="85"/>
      <c r="Z32" s="85"/>
    </row>
    <row r="33" spans="1:26" ht="15" x14ac:dyDescent="0.25">
      <c r="A33" s="74" t="s">
        <v>141</v>
      </c>
      <c r="B33" s="17" t="str">
        <f t="shared" si="64"/>
        <v/>
      </c>
      <c r="C33" s="94"/>
      <c r="D33" s="79"/>
      <c r="E33" s="80" t="str">
        <f t="shared" si="65"/>
        <v/>
      </c>
      <c r="F33" s="80" t="str">
        <f t="shared" si="66"/>
        <v/>
      </c>
      <c r="G33" s="80" t="str">
        <f t="shared" si="67"/>
        <v/>
      </c>
      <c r="H33" s="81">
        <f t="shared" ref="H33:H38" si="72">IF(C33+D33=0,0,(IF(B33="","",E33*2+F33)))</f>
        <v>0</v>
      </c>
      <c r="J33" s="74" t="s">
        <v>141</v>
      </c>
      <c r="K33" s="17">
        <f t="shared" si="68"/>
        <v>1</v>
      </c>
      <c r="L33" s="79">
        <v>11</v>
      </c>
      <c r="M33" s="79">
        <v>20</v>
      </c>
      <c r="N33" s="80">
        <f t="shared" si="69"/>
        <v>0</v>
      </c>
      <c r="O33" s="80">
        <f t="shared" si="70"/>
        <v>0</v>
      </c>
      <c r="P33" s="80">
        <f t="shared" si="71"/>
        <v>1</v>
      </c>
      <c r="Q33" s="81">
        <f t="shared" ref="Q33:Q38" si="73">IF(L33+M33=0,0,(IF(K33="","",N33*2+O33)))</f>
        <v>0</v>
      </c>
      <c r="V33" s="106"/>
      <c r="W33" s="98"/>
      <c r="X33" s="85"/>
      <c r="Y33" s="85"/>
      <c r="Z33" s="85"/>
    </row>
    <row r="34" spans="1:26" ht="15" x14ac:dyDescent="0.25">
      <c r="A34" s="74" t="s">
        <v>143</v>
      </c>
      <c r="B34" s="17" t="str">
        <f t="shared" si="64"/>
        <v/>
      </c>
      <c r="C34" s="94"/>
      <c r="D34" s="79"/>
      <c r="E34" s="80" t="str">
        <f t="shared" si="65"/>
        <v/>
      </c>
      <c r="F34" s="80" t="str">
        <f t="shared" si="66"/>
        <v/>
      </c>
      <c r="G34" s="80" t="str">
        <f t="shared" si="67"/>
        <v/>
      </c>
      <c r="H34" s="81">
        <f t="shared" si="72"/>
        <v>0</v>
      </c>
      <c r="J34" s="74" t="s">
        <v>143</v>
      </c>
      <c r="K34" s="17" t="str">
        <f t="shared" si="68"/>
        <v/>
      </c>
      <c r="L34" s="79"/>
      <c r="M34" s="79"/>
      <c r="N34" s="80" t="str">
        <f t="shared" si="69"/>
        <v/>
      </c>
      <c r="O34" s="80" t="str">
        <f t="shared" si="70"/>
        <v/>
      </c>
      <c r="P34" s="80" t="str">
        <f t="shared" si="71"/>
        <v/>
      </c>
      <c r="Q34" s="81">
        <f t="shared" si="73"/>
        <v>0</v>
      </c>
      <c r="V34" s="106"/>
      <c r="W34" s="98"/>
      <c r="X34" s="85"/>
      <c r="Y34" s="85"/>
      <c r="Z34" s="85"/>
    </row>
    <row r="35" spans="1:26" ht="15" x14ac:dyDescent="0.25">
      <c r="A35" s="74" t="s">
        <v>4</v>
      </c>
      <c r="B35" s="17">
        <f t="shared" si="64"/>
        <v>1</v>
      </c>
      <c r="C35" s="94">
        <v>8</v>
      </c>
      <c r="D35" s="79">
        <v>19</v>
      </c>
      <c r="E35" s="80">
        <f t="shared" si="65"/>
        <v>0</v>
      </c>
      <c r="F35" s="80">
        <f t="shared" si="66"/>
        <v>0</v>
      </c>
      <c r="G35" s="80">
        <f t="shared" si="67"/>
        <v>1</v>
      </c>
      <c r="H35" s="81">
        <f t="shared" si="72"/>
        <v>0</v>
      </c>
      <c r="J35" s="74" t="s">
        <v>4</v>
      </c>
      <c r="K35" s="17" t="str">
        <f t="shared" si="68"/>
        <v/>
      </c>
      <c r="L35" s="79"/>
      <c r="M35" s="79"/>
      <c r="N35" s="80" t="str">
        <f t="shared" si="69"/>
        <v/>
      </c>
      <c r="O35" s="80" t="str">
        <f t="shared" si="70"/>
        <v/>
      </c>
      <c r="P35" s="80" t="str">
        <f t="shared" si="71"/>
        <v/>
      </c>
      <c r="Q35" s="81">
        <f t="shared" si="73"/>
        <v>0</v>
      </c>
      <c r="V35" s="106"/>
      <c r="W35" s="98"/>
      <c r="X35" s="85"/>
      <c r="Y35" s="85"/>
      <c r="Z35" s="85"/>
    </row>
    <row r="36" spans="1:26" ht="15" x14ac:dyDescent="0.25">
      <c r="A36" s="74" t="s">
        <v>142</v>
      </c>
      <c r="B36" s="17">
        <f t="shared" si="64"/>
        <v>1</v>
      </c>
      <c r="C36" s="94">
        <v>6</v>
      </c>
      <c r="D36" s="79">
        <v>22</v>
      </c>
      <c r="E36" s="80">
        <f t="shared" si="65"/>
        <v>0</v>
      </c>
      <c r="F36" s="80">
        <f t="shared" si="66"/>
        <v>0</v>
      </c>
      <c r="G36" s="80">
        <f t="shared" si="67"/>
        <v>1</v>
      </c>
      <c r="H36" s="81">
        <f t="shared" si="72"/>
        <v>0</v>
      </c>
      <c r="J36" s="74" t="s">
        <v>142</v>
      </c>
      <c r="K36" s="17">
        <f t="shared" si="68"/>
        <v>1</v>
      </c>
      <c r="L36" s="79">
        <v>19</v>
      </c>
      <c r="M36" s="79">
        <v>4</v>
      </c>
      <c r="N36" s="80">
        <f t="shared" si="69"/>
        <v>1</v>
      </c>
      <c r="O36" s="80">
        <f t="shared" si="70"/>
        <v>0</v>
      </c>
      <c r="P36" s="80">
        <f t="shared" si="71"/>
        <v>0</v>
      </c>
      <c r="Q36" s="81">
        <f t="shared" si="73"/>
        <v>2</v>
      </c>
      <c r="V36" s="106"/>
      <c r="W36" s="98"/>
      <c r="X36" s="85"/>
      <c r="Y36" s="85"/>
      <c r="Z36" s="85"/>
    </row>
    <row r="37" spans="1:26" ht="15" x14ac:dyDescent="0.25">
      <c r="A37" s="74" t="s">
        <v>6</v>
      </c>
      <c r="B37" s="17">
        <f t="shared" si="64"/>
        <v>1</v>
      </c>
      <c r="C37" s="94">
        <v>4</v>
      </c>
      <c r="D37" s="79">
        <v>13</v>
      </c>
      <c r="E37" s="80">
        <f t="shared" si="65"/>
        <v>0</v>
      </c>
      <c r="F37" s="80">
        <f t="shared" si="66"/>
        <v>0</v>
      </c>
      <c r="G37" s="80">
        <f t="shared" si="67"/>
        <v>1</v>
      </c>
      <c r="H37" s="81">
        <f t="shared" si="72"/>
        <v>0</v>
      </c>
      <c r="J37" s="74" t="s">
        <v>6</v>
      </c>
      <c r="K37" s="17">
        <f t="shared" si="68"/>
        <v>1</v>
      </c>
      <c r="L37" s="79">
        <v>4</v>
      </c>
      <c r="M37" s="79">
        <v>18</v>
      </c>
      <c r="N37" s="80">
        <f t="shared" si="69"/>
        <v>0</v>
      </c>
      <c r="O37" s="80">
        <f t="shared" si="70"/>
        <v>0</v>
      </c>
      <c r="P37" s="80">
        <f t="shared" si="71"/>
        <v>1</v>
      </c>
      <c r="Q37" s="81">
        <f t="shared" si="73"/>
        <v>0</v>
      </c>
      <c r="V37" s="106"/>
      <c r="W37" s="98"/>
      <c r="X37" s="85"/>
      <c r="Y37" s="85"/>
      <c r="Z37" s="85"/>
    </row>
    <row r="38" spans="1:26" ht="15" x14ac:dyDescent="0.25">
      <c r="A38" s="74" t="s">
        <v>189</v>
      </c>
      <c r="B38" s="17" t="str">
        <f t="shared" si="64"/>
        <v/>
      </c>
      <c r="C38" s="94"/>
      <c r="D38" s="79"/>
      <c r="E38" s="80" t="str">
        <f t="shared" si="65"/>
        <v/>
      </c>
      <c r="F38" s="80" t="str">
        <f t="shared" si="66"/>
        <v/>
      </c>
      <c r="G38" s="80" t="str">
        <f t="shared" si="67"/>
        <v/>
      </c>
      <c r="H38" s="81">
        <f t="shared" si="72"/>
        <v>0</v>
      </c>
      <c r="J38" s="74" t="s">
        <v>170</v>
      </c>
      <c r="K38" s="17" t="str">
        <f t="shared" si="68"/>
        <v/>
      </c>
      <c r="L38" s="79"/>
      <c r="M38" s="79"/>
      <c r="N38" s="80" t="str">
        <f t="shared" si="69"/>
        <v/>
      </c>
      <c r="O38" s="80" t="str">
        <f t="shared" si="70"/>
        <v/>
      </c>
      <c r="P38" s="80" t="str">
        <f t="shared" si="71"/>
        <v/>
      </c>
      <c r="Q38" s="81">
        <f t="shared" si="73"/>
        <v>0</v>
      </c>
      <c r="W38" s="98"/>
      <c r="X38" s="85"/>
      <c r="Y38" s="85"/>
      <c r="Z38" s="85"/>
    </row>
    <row r="39" spans="1:26" ht="15" hidden="1" x14ac:dyDescent="0.25">
      <c r="A39" s="78" t="s">
        <v>190</v>
      </c>
      <c r="B39" s="78">
        <f>SUM(B32:B38)</f>
        <v>3</v>
      </c>
      <c r="C39" s="78">
        <f t="shared" ref="C39" si="74">SUM(C32:C38)</f>
        <v>18</v>
      </c>
      <c r="D39" s="78">
        <f t="shared" ref="D39" si="75">SUM(D32:D38)</f>
        <v>54</v>
      </c>
      <c r="E39" s="78">
        <f t="shared" ref="E39" si="76">SUM(E32:E38)</f>
        <v>0</v>
      </c>
      <c r="F39" s="78">
        <f t="shared" ref="F39" si="77">SUM(F32:F38)</f>
        <v>0</v>
      </c>
      <c r="G39" s="78">
        <f t="shared" ref="G39" si="78">SUM(G32:G38)</f>
        <v>3</v>
      </c>
      <c r="H39" s="78">
        <f t="shared" ref="H39" si="79">SUM(H32:H38)</f>
        <v>0</v>
      </c>
      <c r="J39" s="78" t="s">
        <v>190</v>
      </c>
      <c r="K39" s="78">
        <f>SUM(K32:K38)</f>
        <v>4</v>
      </c>
      <c r="L39" s="78">
        <f t="shared" ref="L39:Q39" si="80">SUM(L32:L38)</f>
        <v>48</v>
      </c>
      <c r="M39" s="78">
        <f t="shared" si="80"/>
        <v>47</v>
      </c>
      <c r="N39" s="78">
        <f t="shared" si="80"/>
        <v>2</v>
      </c>
      <c r="O39" s="78">
        <f t="shared" si="80"/>
        <v>0</v>
      </c>
      <c r="P39" s="78">
        <f t="shared" si="80"/>
        <v>2</v>
      </c>
      <c r="Q39" s="78">
        <f t="shared" si="80"/>
        <v>4</v>
      </c>
      <c r="S39" s="98"/>
      <c r="T39" s="98"/>
      <c r="U39" s="98"/>
      <c r="V39" s="98"/>
      <c r="W39" s="85"/>
      <c r="X39" s="85"/>
      <c r="Y39" s="85"/>
      <c r="Z39" s="85"/>
    </row>
  </sheetData>
  <mergeCells count="16">
    <mergeCell ref="C4:D4"/>
    <mergeCell ref="L4:M4"/>
    <mergeCell ref="U4:V4"/>
    <mergeCell ref="A31:B31"/>
    <mergeCell ref="J31:K31"/>
    <mergeCell ref="A18:B18"/>
    <mergeCell ref="J18:K18"/>
    <mergeCell ref="S18:T18"/>
    <mergeCell ref="A5:B5"/>
    <mergeCell ref="J5:K5"/>
    <mergeCell ref="S5:T5"/>
    <mergeCell ref="C17:D17"/>
    <mergeCell ref="L17:M17"/>
    <mergeCell ref="U17:V17"/>
    <mergeCell ref="C30:D30"/>
    <mergeCell ref="L30:M30"/>
  </mergeCells>
  <pageMargins left="0.7" right="0.7" top="0.75" bottom="0.75" header="0.3" footer="0.3"/>
  <pageSetup paperSize="9" scale="8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C2267-72B2-4B08-BBE6-F5E63BA7117A}">
  <sheetPr>
    <pageSetUpPr fitToPage="1"/>
  </sheetPr>
  <dimension ref="A1:I13"/>
  <sheetViews>
    <sheetView workbookViewId="0">
      <selection activeCell="R8" sqref="R8"/>
    </sheetView>
  </sheetViews>
  <sheetFormatPr defaultRowHeight="12.75" x14ac:dyDescent="0.2"/>
  <cols>
    <col min="1" max="1" width="31" customWidth="1"/>
  </cols>
  <sheetData>
    <row r="1" spans="1:9" ht="15.75" x14ac:dyDescent="0.25">
      <c r="A1" s="161" t="s">
        <v>221</v>
      </c>
      <c r="B1" s="161"/>
      <c r="C1" s="161"/>
      <c r="D1" s="161"/>
      <c r="E1" s="161"/>
      <c r="F1" s="161"/>
      <c r="G1" s="161"/>
      <c r="H1" s="161"/>
      <c r="I1" s="161"/>
    </row>
    <row r="2" spans="1:9" ht="15.75" x14ac:dyDescent="0.25">
      <c r="A2" s="33"/>
      <c r="B2" s="33"/>
      <c r="C2" s="33"/>
      <c r="D2" s="33"/>
      <c r="E2" s="33"/>
      <c r="F2" s="33"/>
      <c r="G2" s="33"/>
      <c r="H2" s="33"/>
      <c r="I2" s="33"/>
    </row>
    <row r="3" spans="1:9" ht="15" thickBot="1" x14ac:dyDescent="0.25">
      <c r="A3" s="162" t="s">
        <v>368</v>
      </c>
      <c r="B3" s="162"/>
      <c r="C3" s="162"/>
      <c r="D3" s="162"/>
      <c r="E3" s="162"/>
      <c r="F3" s="162"/>
      <c r="G3" s="162"/>
      <c r="H3" s="162"/>
      <c r="I3" s="162"/>
    </row>
    <row r="4" spans="1:9" ht="24.95" customHeight="1" thickTop="1" thickBot="1" x14ac:dyDescent="0.3">
      <c r="A4" s="13" t="s">
        <v>10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9</v>
      </c>
      <c r="I4" s="13" t="s">
        <v>8</v>
      </c>
    </row>
    <row r="5" spans="1:9" ht="24.95" customHeight="1" thickTop="1" thickBot="1" x14ac:dyDescent="0.25">
      <c r="A5" s="14" t="str">
        <f>'Ladies League Fixtures'!AC5</f>
        <v>V Hyam &amp; W Parkhouse(A)</v>
      </c>
      <c r="B5" s="14">
        <f>'Ladies League Fixtures'!B13</f>
        <v>5</v>
      </c>
      <c r="C5" s="14">
        <f>'Ladies League Fixtures'!E13</f>
        <v>4</v>
      </c>
      <c r="D5" s="14">
        <f>'Ladies League Fixtures'!F13</f>
        <v>0</v>
      </c>
      <c r="E5" s="14">
        <f>'Ladies League Fixtures'!G13</f>
        <v>1</v>
      </c>
      <c r="F5" s="14">
        <f>'Ladies League Fixtures'!C13</f>
        <v>67</v>
      </c>
      <c r="G5" s="14">
        <f>'Ladies League Fixtures'!D13</f>
        <v>43</v>
      </c>
      <c r="H5" s="14">
        <f t="shared" ref="H5:H12" si="0">F5-G5</f>
        <v>24</v>
      </c>
      <c r="I5" s="14">
        <f t="shared" ref="I5:I12" si="1">C5*2+D5*1</f>
        <v>8</v>
      </c>
    </row>
    <row r="6" spans="1:9" ht="24.95" customHeight="1" thickTop="1" thickBot="1" x14ac:dyDescent="0.25">
      <c r="A6" s="14" t="str">
        <f>'Ladies League Fixtures'!AC10</f>
        <v>S Sims &amp; P Noble (F)</v>
      </c>
      <c r="B6" s="14">
        <f>'Ladies League Fixtures'!T26</f>
        <v>6</v>
      </c>
      <c r="C6" s="14">
        <f>'Ladies League Fixtures'!W26</f>
        <v>4</v>
      </c>
      <c r="D6" s="14">
        <f>'Ladies League Fixtures'!X26</f>
        <v>0</v>
      </c>
      <c r="E6" s="14">
        <f>'Ladies League Fixtures'!Y26</f>
        <v>2</v>
      </c>
      <c r="F6" s="14">
        <f>'Ladies League Fixtures'!U26</f>
        <v>71</v>
      </c>
      <c r="G6" s="14">
        <f>'Ladies League Fixtures'!V26</f>
        <v>78</v>
      </c>
      <c r="H6" s="14">
        <f t="shared" si="0"/>
        <v>-7</v>
      </c>
      <c r="I6" s="14">
        <f t="shared" si="1"/>
        <v>8</v>
      </c>
    </row>
    <row r="7" spans="1:9" ht="24.95" customHeight="1" thickTop="1" thickBot="1" x14ac:dyDescent="0.25">
      <c r="A7" s="14" t="str">
        <f>'Ladies League Fixtures'!AC9</f>
        <v>K Hull &amp; V Stack (E)</v>
      </c>
      <c r="B7" s="14">
        <f>'Ladies League Fixtures'!K26</f>
        <v>5</v>
      </c>
      <c r="C7" s="14">
        <f>'Ladies League Fixtures'!N26</f>
        <v>2</v>
      </c>
      <c r="D7" s="14">
        <f>'Ladies League Fixtures'!O26</f>
        <v>0</v>
      </c>
      <c r="E7" s="14">
        <f>'Ladies League Fixtures'!P26</f>
        <v>3</v>
      </c>
      <c r="F7" s="14">
        <f>'Ladies League Fixtures'!L26</f>
        <v>65</v>
      </c>
      <c r="G7" s="14">
        <f>'Ladies League Fixtures'!M26</f>
        <v>54</v>
      </c>
      <c r="H7" s="14">
        <f t="shared" si="0"/>
        <v>11</v>
      </c>
      <c r="I7" s="14">
        <f t="shared" si="1"/>
        <v>4</v>
      </c>
    </row>
    <row r="8" spans="1:9" ht="24.95" customHeight="1" thickTop="1" thickBot="1" x14ac:dyDescent="0.25">
      <c r="A8" s="14" t="str">
        <f>'Ladies League Fixtures'!AC6</f>
        <v>D Hood &amp; M Rowling (B)</v>
      </c>
      <c r="B8" s="14">
        <f>'Ladies League Fixtures'!K13</f>
        <v>5</v>
      </c>
      <c r="C8" s="14">
        <f>'Ladies League Fixtures'!N13</f>
        <v>2</v>
      </c>
      <c r="D8" s="14">
        <f>'Ladies League Fixtures'!O13</f>
        <v>0</v>
      </c>
      <c r="E8" s="14">
        <f>'Ladies League Fixtures'!P13</f>
        <v>3</v>
      </c>
      <c r="F8" s="14">
        <f>'Ladies League Fixtures'!L13</f>
        <v>67</v>
      </c>
      <c r="G8" s="14">
        <f>'Ladies League Fixtures'!M13</f>
        <v>64</v>
      </c>
      <c r="H8" s="14">
        <f t="shared" si="0"/>
        <v>3</v>
      </c>
      <c r="I8" s="14">
        <f t="shared" si="1"/>
        <v>4</v>
      </c>
    </row>
    <row r="9" spans="1:9" ht="24.95" customHeight="1" thickTop="1" thickBot="1" x14ac:dyDescent="0.25">
      <c r="A9" s="14" t="str">
        <f>'Ladies League Fixtures'!AC12</f>
        <v>H Bradley &amp; T Wallace (H)</v>
      </c>
      <c r="B9" s="14">
        <f>'Ladies League Fixtures'!K39</f>
        <v>4</v>
      </c>
      <c r="C9" s="14">
        <f>'Ladies League Fixtures'!N39</f>
        <v>2</v>
      </c>
      <c r="D9" s="14">
        <f>'Ladies League Fixtures'!O39</f>
        <v>0</v>
      </c>
      <c r="E9" s="14">
        <f>'Ladies League Fixtures'!P39</f>
        <v>2</v>
      </c>
      <c r="F9" s="14">
        <f>'Ladies League Fixtures'!L39</f>
        <v>48</v>
      </c>
      <c r="G9" s="14">
        <f>'Ladies League Fixtures'!M39</f>
        <v>47</v>
      </c>
      <c r="H9" s="14">
        <f t="shared" si="0"/>
        <v>1</v>
      </c>
      <c r="I9" s="14">
        <f t="shared" si="1"/>
        <v>4</v>
      </c>
    </row>
    <row r="10" spans="1:9" ht="24.95" customHeight="1" thickTop="1" thickBot="1" x14ac:dyDescent="0.25">
      <c r="A10" s="14" t="str">
        <f>'Ladies League Fixtures'!AC7</f>
        <v>J Wilson &amp; T Cox (C)</v>
      </c>
      <c r="B10" s="14">
        <f>'Ladies League Fixtures'!T13</f>
        <v>1</v>
      </c>
      <c r="C10" s="14">
        <f>'Ladies League Fixtures'!W13</f>
        <v>1</v>
      </c>
      <c r="D10" s="14">
        <f>'Ladies League Fixtures'!X13</f>
        <v>0</v>
      </c>
      <c r="E10" s="14">
        <f>'Ladies League Fixtures'!Y13</f>
        <v>0</v>
      </c>
      <c r="F10" s="14">
        <f>'Ladies League Fixtures'!U13</f>
        <v>18</v>
      </c>
      <c r="G10" s="14">
        <f>'Ladies League Fixtures'!V13</f>
        <v>11</v>
      </c>
      <c r="H10" s="14">
        <f t="shared" si="0"/>
        <v>7</v>
      </c>
      <c r="I10" s="14">
        <f t="shared" si="1"/>
        <v>2</v>
      </c>
    </row>
    <row r="11" spans="1:9" ht="24.95" customHeight="1" thickTop="1" thickBot="1" x14ac:dyDescent="0.25">
      <c r="A11" s="14" t="str">
        <f>'Ladies League Fixtures'!AC8</f>
        <v>P Hammond &amp; S Rodwell (D)</v>
      </c>
      <c r="B11" s="14">
        <f>'Ladies League Fixtures'!B26</f>
        <v>3</v>
      </c>
      <c r="C11" s="14">
        <f>'Ladies League Fixtures'!E26</f>
        <v>1</v>
      </c>
      <c r="D11" s="14">
        <f>'Ladies League Fixtures'!F26</f>
        <v>0</v>
      </c>
      <c r="E11" s="14">
        <f>'Ladies League Fixtures'!G26</f>
        <v>2</v>
      </c>
      <c r="F11" s="14">
        <f>'Ladies League Fixtures'!C26</f>
        <v>37</v>
      </c>
      <c r="G11" s="14">
        <f>'Ladies League Fixtures'!D26</f>
        <v>40</v>
      </c>
      <c r="H11" s="14">
        <f t="shared" si="0"/>
        <v>-3</v>
      </c>
      <c r="I11" s="14">
        <f t="shared" si="1"/>
        <v>2</v>
      </c>
    </row>
    <row r="12" spans="1:9" ht="24.95" customHeight="1" thickTop="1" thickBot="1" x14ac:dyDescent="0.25">
      <c r="A12" s="14" t="str">
        <f>'Ladies League Fixtures'!AC11</f>
        <v>V Sutton &amp; S Shuker (G)</v>
      </c>
      <c r="B12" s="14">
        <f>'Ladies League Fixtures'!B39</f>
        <v>3</v>
      </c>
      <c r="C12" s="14">
        <f>'Ladies League Fixtures'!E39</f>
        <v>0</v>
      </c>
      <c r="D12" s="14">
        <f>'Ladies League Fixtures'!F39</f>
        <v>0</v>
      </c>
      <c r="E12" s="14">
        <f>'Ladies League Fixtures'!G39</f>
        <v>3</v>
      </c>
      <c r="F12" s="14">
        <f>'Ladies League Fixtures'!C39</f>
        <v>18</v>
      </c>
      <c r="G12" s="14">
        <f>'Ladies League Fixtures'!D39</f>
        <v>54</v>
      </c>
      <c r="H12" s="14">
        <f t="shared" si="0"/>
        <v>-36</v>
      </c>
      <c r="I12" s="14">
        <f t="shared" si="1"/>
        <v>0</v>
      </c>
    </row>
    <row r="13" spans="1:9" ht="13.5" thickTop="1" x14ac:dyDescent="0.2"/>
  </sheetData>
  <sortState xmlns:xlrd2="http://schemas.microsoft.com/office/spreadsheetml/2017/richdata2" ref="A5:I12">
    <sortCondition descending="1" ref="I5:I12"/>
    <sortCondition descending="1" ref="H5:H12"/>
    <sortCondition descending="1" ref="F5:F12"/>
  </sortState>
  <mergeCells count="2">
    <mergeCell ref="A1:I1"/>
    <mergeCell ref="A3:I3"/>
  </mergeCells>
  <pageMargins left="0.7" right="0.7" top="0.75" bottom="0.75" header="0.3" footer="0.3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O114"/>
  <sheetViews>
    <sheetView zoomScaleNormal="100" workbookViewId="0">
      <selection activeCell="AT9" sqref="AT9"/>
    </sheetView>
  </sheetViews>
  <sheetFormatPr defaultRowHeight="12.75" x14ac:dyDescent="0.2"/>
  <cols>
    <col min="1" max="1" width="14.140625" customWidth="1"/>
    <col min="2" max="2" width="13.7109375" customWidth="1"/>
    <col min="3" max="38" width="5.7109375" hidden="1" customWidth="1"/>
    <col min="39" max="39" width="11.5703125" style="12" customWidth="1"/>
    <col min="40" max="40" width="12.140625" style="12" customWidth="1"/>
    <col min="41" max="41" width="12.7109375" customWidth="1"/>
  </cols>
  <sheetData>
    <row r="1" spans="1:41" x14ac:dyDescent="0.2">
      <c r="A1" s="163" t="s">
        <v>202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</row>
    <row r="2" spans="1:41" x14ac:dyDescent="0.2">
      <c r="A2" s="165" t="s">
        <v>220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</row>
    <row r="3" spans="1:41" x14ac:dyDescent="0.2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</row>
    <row r="4" spans="1:41" x14ac:dyDescent="0.2">
      <c r="A4" s="12"/>
      <c r="B4" s="12"/>
      <c r="C4" s="167">
        <v>43588</v>
      </c>
      <c r="D4" s="168"/>
      <c r="E4" s="167">
        <v>43595</v>
      </c>
      <c r="F4" s="168"/>
      <c r="G4" s="167">
        <v>43602</v>
      </c>
      <c r="H4" s="168"/>
      <c r="I4" s="167">
        <v>43609</v>
      </c>
      <c r="J4" s="168"/>
      <c r="K4" s="167">
        <v>43616</v>
      </c>
      <c r="L4" s="168"/>
      <c r="M4" s="167">
        <v>43623</v>
      </c>
      <c r="N4" s="168"/>
      <c r="O4" s="167">
        <v>43630</v>
      </c>
      <c r="P4" s="168"/>
      <c r="Q4" s="167">
        <v>43637</v>
      </c>
      <c r="R4" s="168"/>
      <c r="S4" s="167">
        <v>43644</v>
      </c>
      <c r="T4" s="168"/>
      <c r="U4" s="167">
        <v>43651</v>
      </c>
      <c r="V4" s="168"/>
      <c r="W4" s="167">
        <v>43658</v>
      </c>
      <c r="X4" s="168"/>
      <c r="Y4" s="167">
        <v>43665</v>
      </c>
      <c r="Z4" s="168"/>
      <c r="AA4" s="167">
        <v>43672</v>
      </c>
      <c r="AB4" s="168"/>
      <c r="AC4" s="167">
        <v>43679</v>
      </c>
      <c r="AD4" s="168"/>
      <c r="AE4" s="167">
        <v>43686</v>
      </c>
      <c r="AF4" s="168"/>
      <c r="AG4" s="167">
        <v>43693</v>
      </c>
      <c r="AH4" s="168"/>
      <c r="AI4" s="167">
        <v>43700</v>
      </c>
      <c r="AJ4" s="168"/>
      <c r="AK4" s="167">
        <v>43707</v>
      </c>
      <c r="AL4" s="168"/>
      <c r="AM4" s="24"/>
      <c r="AN4" s="24"/>
      <c r="AO4" s="24"/>
    </row>
    <row r="5" spans="1:41" ht="25.5" x14ac:dyDescent="0.2">
      <c r="A5" s="16" t="s">
        <v>132</v>
      </c>
      <c r="B5" s="16" t="s">
        <v>131</v>
      </c>
      <c r="C5" s="16" t="s">
        <v>133</v>
      </c>
      <c r="D5" s="16" t="s">
        <v>134</v>
      </c>
      <c r="E5" s="16" t="s">
        <v>133</v>
      </c>
      <c r="F5" s="16" t="s">
        <v>134</v>
      </c>
      <c r="G5" s="16" t="s">
        <v>133</v>
      </c>
      <c r="H5" s="16" t="s">
        <v>134</v>
      </c>
      <c r="I5" s="16" t="s">
        <v>133</v>
      </c>
      <c r="J5" s="16" t="s">
        <v>134</v>
      </c>
      <c r="K5" s="16" t="s">
        <v>133</v>
      </c>
      <c r="L5" s="16" t="s">
        <v>134</v>
      </c>
      <c r="M5" s="16" t="s">
        <v>133</v>
      </c>
      <c r="N5" s="16" t="s">
        <v>134</v>
      </c>
      <c r="O5" s="16" t="s">
        <v>133</v>
      </c>
      <c r="P5" s="16" t="s">
        <v>134</v>
      </c>
      <c r="Q5" s="16" t="s">
        <v>133</v>
      </c>
      <c r="R5" s="16" t="s">
        <v>134</v>
      </c>
      <c r="S5" s="16" t="s">
        <v>133</v>
      </c>
      <c r="T5" s="16" t="s">
        <v>134</v>
      </c>
      <c r="U5" s="16" t="s">
        <v>133</v>
      </c>
      <c r="V5" s="16" t="s">
        <v>134</v>
      </c>
      <c r="W5" s="16" t="s">
        <v>133</v>
      </c>
      <c r="X5" s="16" t="s">
        <v>134</v>
      </c>
      <c r="Y5" s="16" t="s">
        <v>133</v>
      </c>
      <c r="Z5" s="16" t="s">
        <v>134</v>
      </c>
      <c r="AA5" s="16" t="s">
        <v>133</v>
      </c>
      <c r="AB5" s="16" t="s">
        <v>134</v>
      </c>
      <c r="AC5" s="16" t="s">
        <v>133</v>
      </c>
      <c r="AD5" s="16" t="s">
        <v>134</v>
      </c>
      <c r="AE5" s="16" t="s">
        <v>133</v>
      </c>
      <c r="AF5" s="16" t="s">
        <v>134</v>
      </c>
      <c r="AG5" s="16" t="s">
        <v>133</v>
      </c>
      <c r="AH5" s="16" t="s">
        <v>134</v>
      </c>
      <c r="AI5" s="16" t="s">
        <v>133</v>
      </c>
      <c r="AJ5" s="16" t="s">
        <v>134</v>
      </c>
      <c r="AK5" s="16" t="s">
        <v>133</v>
      </c>
      <c r="AL5" s="16" t="s">
        <v>134</v>
      </c>
      <c r="AM5" s="32" t="s">
        <v>138</v>
      </c>
      <c r="AN5" s="32" t="s">
        <v>139</v>
      </c>
      <c r="AO5" s="16" t="s">
        <v>11</v>
      </c>
    </row>
    <row r="6" spans="1:41" ht="15" x14ac:dyDescent="0.25">
      <c r="A6" s="95" t="s">
        <v>63</v>
      </c>
      <c r="B6" s="95" t="s">
        <v>64</v>
      </c>
      <c r="C6" s="96">
        <v>6</v>
      </c>
      <c r="D6" s="96">
        <v>2</v>
      </c>
      <c r="E6" s="96">
        <v>10</v>
      </c>
      <c r="F6" s="96">
        <v>2</v>
      </c>
      <c r="G6" s="96">
        <v>9</v>
      </c>
      <c r="H6" s="96">
        <v>2</v>
      </c>
      <c r="I6" s="96">
        <v>8</v>
      </c>
      <c r="J6" s="96">
        <v>2</v>
      </c>
      <c r="K6" s="96">
        <v>4</v>
      </c>
      <c r="L6" s="96">
        <v>0</v>
      </c>
      <c r="M6" s="96"/>
      <c r="N6" s="96"/>
      <c r="O6" s="96">
        <v>10</v>
      </c>
      <c r="P6" s="96">
        <v>2</v>
      </c>
      <c r="Q6" s="96"/>
      <c r="R6" s="96"/>
      <c r="S6" s="96">
        <v>5</v>
      </c>
      <c r="T6" s="96">
        <v>0</v>
      </c>
      <c r="U6" s="96">
        <v>7</v>
      </c>
      <c r="V6" s="96">
        <v>0</v>
      </c>
      <c r="W6" s="96">
        <v>4</v>
      </c>
      <c r="X6" s="96">
        <v>0</v>
      </c>
      <c r="Y6" s="96">
        <v>5</v>
      </c>
      <c r="Z6" s="96">
        <v>0</v>
      </c>
      <c r="AA6" s="96">
        <v>4</v>
      </c>
      <c r="AB6" s="96">
        <v>0</v>
      </c>
      <c r="AC6" s="96">
        <v>9</v>
      </c>
      <c r="AD6" s="96">
        <v>2</v>
      </c>
      <c r="AE6" s="96"/>
      <c r="AF6" s="96"/>
      <c r="AG6" s="96"/>
      <c r="AH6" s="96"/>
      <c r="AI6" s="96">
        <v>7</v>
      </c>
      <c r="AJ6" s="96">
        <v>2</v>
      </c>
      <c r="AK6" s="96">
        <v>5</v>
      </c>
      <c r="AL6" s="96">
        <v>2</v>
      </c>
      <c r="AM6" s="96">
        <f t="shared" ref="AM6:AM37" si="0">C6+E6+G6+I6+K6+M6+O6+Q6+S6+U6+W6+Y6+AA6+AC6+AE6+AG6+AI6+AK6</f>
        <v>93</v>
      </c>
      <c r="AN6" s="96">
        <f t="shared" ref="AN6:AN37" si="1">D6+F6+H6+J6+L6+N6+P6+R6+T6+V6+X6+Z6+AB6+AD6+AF6+AH6+AJ6+AL6</f>
        <v>16</v>
      </c>
      <c r="AO6" s="96">
        <f t="shared" ref="AO6:AO37" si="2">SUM(C6:AL6)</f>
        <v>109</v>
      </c>
    </row>
    <row r="7" spans="1:41" ht="15" x14ac:dyDescent="0.2">
      <c r="A7" s="15" t="s">
        <v>80</v>
      </c>
      <c r="B7" s="15" t="s">
        <v>60</v>
      </c>
      <c r="C7" s="17">
        <v>2</v>
      </c>
      <c r="D7" s="17">
        <v>0</v>
      </c>
      <c r="E7" s="17">
        <v>9</v>
      </c>
      <c r="F7" s="17">
        <v>2</v>
      </c>
      <c r="G7" s="17">
        <v>6</v>
      </c>
      <c r="H7" s="17">
        <v>2</v>
      </c>
      <c r="I7" s="17">
        <v>8</v>
      </c>
      <c r="J7" s="17">
        <v>2</v>
      </c>
      <c r="K7" s="17">
        <v>6</v>
      </c>
      <c r="L7" s="17">
        <v>0</v>
      </c>
      <c r="M7" s="17"/>
      <c r="N7" s="17"/>
      <c r="O7" s="17"/>
      <c r="P7" s="17"/>
      <c r="Q7" s="17"/>
      <c r="R7" s="17"/>
      <c r="S7" s="17">
        <v>9</v>
      </c>
      <c r="T7" s="17">
        <v>2</v>
      </c>
      <c r="U7" s="17">
        <v>7</v>
      </c>
      <c r="V7" s="17">
        <v>0</v>
      </c>
      <c r="W7" s="17">
        <v>5</v>
      </c>
      <c r="X7" s="17">
        <v>0</v>
      </c>
      <c r="Y7" s="17">
        <v>5</v>
      </c>
      <c r="Z7" s="17">
        <v>2</v>
      </c>
      <c r="AA7" s="17">
        <v>2</v>
      </c>
      <c r="AB7" s="17">
        <v>0</v>
      </c>
      <c r="AC7" s="17">
        <v>8</v>
      </c>
      <c r="AD7" s="17">
        <v>1</v>
      </c>
      <c r="AE7" s="17">
        <v>7</v>
      </c>
      <c r="AF7" s="17">
        <v>2</v>
      </c>
      <c r="AG7" s="17"/>
      <c r="AH7" s="17"/>
      <c r="AI7" s="17">
        <v>8</v>
      </c>
      <c r="AJ7" s="17">
        <v>0</v>
      </c>
      <c r="AK7" s="17">
        <v>7</v>
      </c>
      <c r="AL7" s="17">
        <v>2</v>
      </c>
      <c r="AM7" s="17">
        <f t="shared" si="0"/>
        <v>89</v>
      </c>
      <c r="AN7" s="17">
        <f t="shared" si="1"/>
        <v>15</v>
      </c>
      <c r="AO7" s="17">
        <f t="shared" si="2"/>
        <v>104</v>
      </c>
    </row>
    <row r="8" spans="1:41" ht="15" x14ac:dyDescent="0.2">
      <c r="A8" s="97" t="s">
        <v>80</v>
      </c>
      <c r="B8" s="97" t="s">
        <v>46</v>
      </c>
      <c r="C8" s="96"/>
      <c r="D8" s="96"/>
      <c r="E8" s="96">
        <v>9</v>
      </c>
      <c r="F8" s="96">
        <v>2</v>
      </c>
      <c r="G8" s="96">
        <v>8</v>
      </c>
      <c r="H8" s="96">
        <v>2</v>
      </c>
      <c r="I8" s="96">
        <v>3</v>
      </c>
      <c r="J8" s="96">
        <v>0</v>
      </c>
      <c r="K8" s="96">
        <v>8</v>
      </c>
      <c r="L8" s="96">
        <v>2</v>
      </c>
      <c r="M8" s="96"/>
      <c r="N8" s="96"/>
      <c r="O8" s="96"/>
      <c r="P8" s="96"/>
      <c r="Q8" s="96"/>
      <c r="R8" s="96"/>
      <c r="S8" s="96">
        <v>6</v>
      </c>
      <c r="T8" s="96">
        <v>0</v>
      </c>
      <c r="U8" s="96">
        <v>7</v>
      </c>
      <c r="V8" s="96">
        <v>0</v>
      </c>
      <c r="W8" s="96">
        <v>4</v>
      </c>
      <c r="X8" s="96">
        <v>0</v>
      </c>
      <c r="Y8" s="96">
        <v>5</v>
      </c>
      <c r="Z8" s="96">
        <v>2</v>
      </c>
      <c r="AA8" s="96"/>
      <c r="AB8" s="96"/>
      <c r="AC8" s="96">
        <v>8</v>
      </c>
      <c r="AD8" s="96">
        <v>2</v>
      </c>
      <c r="AE8" s="96"/>
      <c r="AF8" s="96"/>
      <c r="AG8" s="96"/>
      <c r="AH8" s="96"/>
      <c r="AI8" s="96">
        <v>9</v>
      </c>
      <c r="AJ8" s="96">
        <v>2</v>
      </c>
      <c r="AK8" s="96">
        <v>6</v>
      </c>
      <c r="AL8" s="96">
        <v>2</v>
      </c>
      <c r="AM8" s="96">
        <f t="shared" si="0"/>
        <v>73</v>
      </c>
      <c r="AN8" s="96">
        <f t="shared" si="1"/>
        <v>14</v>
      </c>
      <c r="AO8" s="96">
        <f t="shared" si="2"/>
        <v>87</v>
      </c>
    </row>
    <row r="9" spans="1:41" ht="15" x14ac:dyDescent="0.2">
      <c r="A9" s="15" t="s">
        <v>85</v>
      </c>
      <c r="B9" s="15" t="s">
        <v>86</v>
      </c>
      <c r="C9" s="17">
        <v>5</v>
      </c>
      <c r="D9" s="17">
        <v>2</v>
      </c>
      <c r="E9" s="17">
        <v>3</v>
      </c>
      <c r="F9" s="17">
        <v>0</v>
      </c>
      <c r="G9" s="17">
        <v>9</v>
      </c>
      <c r="H9" s="17">
        <v>2</v>
      </c>
      <c r="I9" s="17"/>
      <c r="J9" s="17"/>
      <c r="K9" s="17">
        <v>8</v>
      </c>
      <c r="L9" s="17">
        <v>2</v>
      </c>
      <c r="M9" s="17"/>
      <c r="N9" s="17"/>
      <c r="O9" s="17"/>
      <c r="P9" s="17"/>
      <c r="Q9" s="17"/>
      <c r="R9" s="17"/>
      <c r="S9" s="17">
        <v>8</v>
      </c>
      <c r="T9" s="17">
        <v>2</v>
      </c>
      <c r="U9" s="17">
        <v>6</v>
      </c>
      <c r="V9" s="17">
        <v>2</v>
      </c>
      <c r="W9" s="17">
        <v>9</v>
      </c>
      <c r="X9" s="17">
        <v>2</v>
      </c>
      <c r="Y9" s="17">
        <v>5</v>
      </c>
      <c r="Z9" s="17">
        <v>0</v>
      </c>
      <c r="AA9" s="17"/>
      <c r="AB9" s="17"/>
      <c r="AC9" s="17">
        <v>6</v>
      </c>
      <c r="AD9" s="17">
        <v>1</v>
      </c>
      <c r="AE9" s="17">
        <v>4</v>
      </c>
      <c r="AF9" s="17">
        <v>0</v>
      </c>
      <c r="AG9" s="17"/>
      <c r="AH9" s="17"/>
      <c r="AI9" s="17">
        <v>7</v>
      </c>
      <c r="AJ9" s="17">
        <v>0</v>
      </c>
      <c r="AK9" s="17"/>
      <c r="AL9" s="17"/>
      <c r="AM9" s="17">
        <f t="shared" si="0"/>
        <v>70</v>
      </c>
      <c r="AN9" s="17">
        <f t="shared" si="1"/>
        <v>13</v>
      </c>
      <c r="AO9" s="17">
        <f t="shared" si="2"/>
        <v>83</v>
      </c>
    </row>
    <row r="10" spans="1:41" ht="15" x14ac:dyDescent="0.25">
      <c r="A10" s="18" t="s">
        <v>201</v>
      </c>
      <c r="B10" s="18" t="s">
        <v>77</v>
      </c>
      <c r="C10" s="17"/>
      <c r="D10" s="17"/>
      <c r="E10" s="17">
        <v>10</v>
      </c>
      <c r="F10" s="17">
        <v>2</v>
      </c>
      <c r="G10" s="17">
        <v>6</v>
      </c>
      <c r="H10" s="17">
        <v>0</v>
      </c>
      <c r="I10" s="17">
        <v>4</v>
      </c>
      <c r="J10" s="17">
        <v>0</v>
      </c>
      <c r="K10" s="17">
        <v>8</v>
      </c>
      <c r="L10" s="17">
        <v>2</v>
      </c>
      <c r="M10" s="17"/>
      <c r="N10" s="17"/>
      <c r="O10" s="17"/>
      <c r="P10" s="17"/>
      <c r="Q10" s="17"/>
      <c r="R10" s="17"/>
      <c r="S10" s="17">
        <v>8</v>
      </c>
      <c r="T10" s="17">
        <v>2</v>
      </c>
      <c r="U10" s="17">
        <v>7</v>
      </c>
      <c r="V10" s="17">
        <v>2</v>
      </c>
      <c r="W10" s="17">
        <v>7</v>
      </c>
      <c r="X10" s="17">
        <v>0</v>
      </c>
      <c r="Y10" s="17">
        <v>5</v>
      </c>
      <c r="Z10" s="17">
        <v>0</v>
      </c>
      <c r="AA10" s="17"/>
      <c r="AB10" s="17"/>
      <c r="AC10" s="17">
        <v>6</v>
      </c>
      <c r="AD10" s="17">
        <v>1</v>
      </c>
      <c r="AE10" s="17">
        <v>6</v>
      </c>
      <c r="AF10" s="17">
        <v>2</v>
      </c>
      <c r="AG10" s="17"/>
      <c r="AH10" s="17"/>
      <c r="AI10" s="17"/>
      <c r="AJ10" s="17"/>
      <c r="AK10" s="17"/>
      <c r="AL10" s="17"/>
      <c r="AM10" s="17">
        <f t="shared" si="0"/>
        <v>67</v>
      </c>
      <c r="AN10" s="17">
        <f t="shared" si="1"/>
        <v>11</v>
      </c>
      <c r="AO10" s="17">
        <f t="shared" si="2"/>
        <v>78</v>
      </c>
    </row>
    <row r="11" spans="1:41" ht="15" x14ac:dyDescent="0.25">
      <c r="A11" s="18" t="s">
        <v>49</v>
      </c>
      <c r="B11" s="18" t="s">
        <v>26</v>
      </c>
      <c r="C11" s="37">
        <v>6</v>
      </c>
      <c r="D11" s="37">
        <v>2</v>
      </c>
      <c r="E11" s="17">
        <v>2</v>
      </c>
      <c r="F11" s="17">
        <v>0</v>
      </c>
      <c r="G11" s="17">
        <v>8</v>
      </c>
      <c r="H11" s="17">
        <v>2</v>
      </c>
      <c r="I11" s="17">
        <v>8</v>
      </c>
      <c r="J11" s="17">
        <v>2</v>
      </c>
      <c r="K11" s="17">
        <v>8</v>
      </c>
      <c r="L11" s="17">
        <v>2</v>
      </c>
      <c r="M11" s="17"/>
      <c r="N11" s="17"/>
      <c r="O11" s="17"/>
      <c r="P11" s="17"/>
      <c r="Q11" s="17"/>
      <c r="R11" s="17"/>
      <c r="S11" s="17"/>
      <c r="T11" s="17"/>
      <c r="U11" s="17">
        <v>7</v>
      </c>
      <c r="V11" s="17">
        <v>0</v>
      </c>
      <c r="W11" s="17"/>
      <c r="X11" s="17"/>
      <c r="Y11" s="17"/>
      <c r="Z11" s="17"/>
      <c r="AA11" s="17">
        <v>12</v>
      </c>
      <c r="AB11" s="17">
        <v>2</v>
      </c>
      <c r="AC11" s="17">
        <v>6</v>
      </c>
      <c r="AD11" s="17">
        <v>1</v>
      </c>
      <c r="AE11" s="17"/>
      <c r="AF11" s="17"/>
      <c r="AG11" s="17"/>
      <c r="AH11" s="17"/>
      <c r="AI11" s="17">
        <v>6</v>
      </c>
      <c r="AJ11" s="17">
        <v>2</v>
      </c>
      <c r="AK11" s="17"/>
      <c r="AL11" s="17"/>
      <c r="AM11" s="17">
        <f t="shared" si="0"/>
        <v>63</v>
      </c>
      <c r="AN11" s="17">
        <f t="shared" si="1"/>
        <v>13</v>
      </c>
      <c r="AO11" s="17">
        <f t="shared" si="2"/>
        <v>76</v>
      </c>
    </row>
    <row r="12" spans="1:41" ht="15" x14ac:dyDescent="0.25">
      <c r="A12" s="18" t="s">
        <v>78</v>
      </c>
      <c r="B12" s="18" t="s">
        <v>79</v>
      </c>
      <c r="C12" s="17">
        <v>5</v>
      </c>
      <c r="D12" s="17">
        <v>2</v>
      </c>
      <c r="E12" s="17">
        <v>9</v>
      </c>
      <c r="F12" s="17">
        <v>2</v>
      </c>
      <c r="G12" s="17">
        <v>9</v>
      </c>
      <c r="H12" s="17">
        <v>2</v>
      </c>
      <c r="I12" s="17">
        <v>9</v>
      </c>
      <c r="J12" s="17">
        <v>2</v>
      </c>
      <c r="K12" s="17"/>
      <c r="L12" s="17"/>
      <c r="M12" s="17"/>
      <c r="N12" s="17"/>
      <c r="O12" s="17">
        <v>13</v>
      </c>
      <c r="P12" s="17">
        <v>2</v>
      </c>
      <c r="Q12" s="17"/>
      <c r="R12" s="17"/>
      <c r="S12" s="17">
        <v>5</v>
      </c>
      <c r="T12" s="17">
        <v>0</v>
      </c>
      <c r="U12" s="17">
        <v>7</v>
      </c>
      <c r="V12" s="17">
        <v>2</v>
      </c>
      <c r="W12" s="17"/>
      <c r="X12" s="17"/>
      <c r="Y12" s="17"/>
      <c r="Z12" s="17"/>
      <c r="AA12" s="17"/>
      <c r="AB12" s="17"/>
      <c r="AC12" s="17">
        <v>5</v>
      </c>
      <c r="AD12" s="17">
        <v>0</v>
      </c>
      <c r="AE12" s="17"/>
      <c r="AF12" s="17"/>
      <c r="AG12" s="17"/>
      <c r="AH12" s="17"/>
      <c r="AI12" s="17"/>
      <c r="AJ12" s="17"/>
      <c r="AK12" s="17"/>
      <c r="AL12" s="17"/>
      <c r="AM12" s="17">
        <f t="shared" si="0"/>
        <v>62</v>
      </c>
      <c r="AN12" s="17">
        <f t="shared" si="1"/>
        <v>12</v>
      </c>
      <c r="AO12" s="17">
        <f t="shared" si="2"/>
        <v>74</v>
      </c>
    </row>
    <row r="13" spans="1:41" ht="15" x14ac:dyDescent="0.25">
      <c r="A13" s="18" t="s">
        <v>49</v>
      </c>
      <c r="B13" s="18" t="s">
        <v>140</v>
      </c>
      <c r="C13" s="17">
        <v>4</v>
      </c>
      <c r="D13" s="17">
        <v>2</v>
      </c>
      <c r="E13" s="17">
        <v>9</v>
      </c>
      <c r="F13" s="17">
        <v>2</v>
      </c>
      <c r="G13" s="17"/>
      <c r="H13" s="17"/>
      <c r="I13" s="17">
        <v>9</v>
      </c>
      <c r="J13" s="17">
        <v>2</v>
      </c>
      <c r="K13" s="17">
        <v>5</v>
      </c>
      <c r="L13" s="17">
        <v>0</v>
      </c>
      <c r="M13" s="17"/>
      <c r="N13" s="17"/>
      <c r="O13" s="17">
        <v>4</v>
      </c>
      <c r="P13" s="17">
        <v>0</v>
      </c>
      <c r="Q13" s="17"/>
      <c r="R13" s="17"/>
      <c r="S13" s="17">
        <v>9</v>
      </c>
      <c r="T13" s="17">
        <v>2</v>
      </c>
      <c r="U13" s="17"/>
      <c r="V13" s="17"/>
      <c r="W13" s="17">
        <v>7</v>
      </c>
      <c r="X13" s="17">
        <v>0</v>
      </c>
      <c r="Y13" s="17"/>
      <c r="Z13" s="17"/>
      <c r="AA13" s="17"/>
      <c r="AB13" s="17"/>
      <c r="AC13" s="17">
        <v>8</v>
      </c>
      <c r="AD13" s="17">
        <v>2</v>
      </c>
      <c r="AE13" s="17"/>
      <c r="AF13" s="17"/>
      <c r="AG13" s="17"/>
      <c r="AH13" s="17"/>
      <c r="AI13" s="17">
        <v>6</v>
      </c>
      <c r="AJ13" s="17">
        <v>2</v>
      </c>
      <c r="AK13" s="17"/>
      <c r="AL13" s="17"/>
      <c r="AM13" s="17">
        <f t="shared" si="0"/>
        <v>61</v>
      </c>
      <c r="AN13" s="17">
        <f t="shared" si="1"/>
        <v>12</v>
      </c>
      <c r="AO13" s="17">
        <f t="shared" si="2"/>
        <v>73</v>
      </c>
    </row>
    <row r="14" spans="1:41" ht="15" x14ac:dyDescent="0.25">
      <c r="A14" s="18" t="s">
        <v>42</v>
      </c>
      <c r="B14" s="18" t="s">
        <v>167</v>
      </c>
      <c r="C14" s="17">
        <v>5</v>
      </c>
      <c r="D14" s="17">
        <v>0</v>
      </c>
      <c r="E14" s="17"/>
      <c r="F14" s="17"/>
      <c r="G14" s="17">
        <v>6</v>
      </c>
      <c r="H14" s="17">
        <v>0</v>
      </c>
      <c r="I14" s="17"/>
      <c r="J14" s="17"/>
      <c r="K14" s="17"/>
      <c r="L14" s="17"/>
      <c r="M14" s="17"/>
      <c r="N14" s="17"/>
      <c r="O14" s="17">
        <v>10</v>
      </c>
      <c r="P14" s="17">
        <v>2</v>
      </c>
      <c r="Q14" s="17"/>
      <c r="R14" s="17"/>
      <c r="S14" s="17">
        <v>9</v>
      </c>
      <c r="T14" s="17">
        <v>2</v>
      </c>
      <c r="U14" s="17">
        <v>7</v>
      </c>
      <c r="V14" s="17">
        <v>2</v>
      </c>
      <c r="W14" s="17">
        <v>7</v>
      </c>
      <c r="X14" s="17">
        <v>2</v>
      </c>
      <c r="Y14" s="17"/>
      <c r="Z14" s="17"/>
      <c r="AA14" s="17">
        <v>10</v>
      </c>
      <c r="AB14" s="17">
        <v>2</v>
      </c>
      <c r="AC14" s="17"/>
      <c r="AD14" s="17"/>
      <c r="AE14" s="17"/>
      <c r="AF14" s="17"/>
      <c r="AG14" s="17"/>
      <c r="AH14" s="17"/>
      <c r="AI14" s="17">
        <v>7</v>
      </c>
      <c r="AJ14" s="17">
        <v>0</v>
      </c>
      <c r="AK14" s="17"/>
      <c r="AL14" s="17"/>
      <c r="AM14" s="17">
        <f t="shared" si="0"/>
        <v>61</v>
      </c>
      <c r="AN14" s="17">
        <f t="shared" si="1"/>
        <v>10</v>
      </c>
      <c r="AO14" s="17">
        <f t="shared" si="2"/>
        <v>71</v>
      </c>
    </row>
    <row r="15" spans="1:41" ht="15" x14ac:dyDescent="0.25">
      <c r="A15" s="18" t="s">
        <v>22</v>
      </c>
      <c r="B15" s="18" t="s">
        <v>23</v>
      </c>
      <c r="C15" s="17"/>
      <c r="D15" s="17"/>
      <c r="E15" s="17">
        <v>3</v>
      </c>
      <c r="F15" s="17">
        <v>0</v>
      </c>
      <c r="G15" s="17"/>
      <c r="H15" s="17"/>
      <c r="I15" s="17"/>
      <c r="J15" s="17"/>
      <c r="K15" s="17">
        <v>8</v>
      </c>
      <c r="L15" s="17">
        <v>2</v>
      </c>
      <c r="M15" s="17"/>
      <c r="N15" s="17"/>
      <c r="O15" s="17">
        <v>4</v>
      </c>
      <c r="P15" s="17">
        <v>0</v>
      </c>
      <c r="Q15" s="17"/>
      <c r="R15" s="17"/>
      <c r="S15" s="17">
        <v>5</v>
      </c>
      <c r="T15" s="17">
        <v>0</v>
      </c>
      <c r="U15" s="17"/>
      <c r="V15" s="17"/>
      <c r="W15" s="17">
        <v>10</v>
      </c>
      <c r="X15" s="17">
        <v>2</v>
      </c>
      <c r="Y15" s="17">
        <v>5</v>
      </c>
      <c r="Z15" s="17">
        <v>2</v>
      </c>
      <c r="AA15" s="17"/>
      <c r="AB15" s="17"/>
      <c r="AC15" s="17">
        <v>8</v>
      </c>
      <c r="AD15" s="17">
        <v>2</v>
      </c>
      <c r="AE15" s="17">
        <v>7</v>
      </c>
      <c r="AF15" s="17">
        <v>2</v>
      </c>
      <c r="AG15" s="17"/>
      <c r="AH15" s="17"/>
      <c r="AI15" s="17">
        <v>7</v>
      </c>
      <c r="AJ15" s="17">
        <v>2</v>
      </c>
      <c r="AK15" s="17"/>
      <c r="AL15" s="17"/>
      <c r="AM15" s="17">
        <f t="shared" si="0"/>
        <v>57</v>
      </c>
      <c r="AN15" s="17">
        <f t="shared" si="1"/>
        <v>12</v>
      </c>
      <c r="AO15" s="17">
        <f t="shared" si="2"/>
        <v>69</v>
      </c>
    </row>
    <row r="16" spans="1:41" ht="15" x14ac:dyDescent="0.25">
      <c r="A16" s="18" t="s">
        <v>210</v>
      </c>
      <c r="B16" s="18" t="s">
        <v>33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v>13</v>
      </c>
      <c r="P16" s="17">
        <v>2</v>
      </c>
      <c r="Q16" s="17"/>
      <c r="R16" s="17"/>
      <c r="S16" s="17"/>
      <c r="T16" s="17"/>
      <c r="U16" s="17">
        <v>7</v>
      </c>
      <c r="V16" s="17">
        <v>0</v>
      </c>
      <c r="W16" s="17">
        <v>7</v>
      </c>
      <c r="X16" s="17">
        <v>2</v>
      </c>
      <c r="Y16" s="17">
        <v>5</v>
      </c>
      <c r="Z16" s="17">
        <v>0</v>
      </c>
      <c r="AA16" s="17"/>
      <c r="AB16" s="17"/>
      <c r="AC16" s="17">
        <v>8</v>
      </c>
      <c r="AD16" s="17">
        <v>1</v>
      </c>
      <c r="AE16" s="17">
        <v>6</v>
      </c>
      <c r="AF16" s="17">
        <v>2</v>
      </c>
      <c r="AG16" s="17"/>
      <c r="AH16" s="17"/>
      <c r="AI16" s="17">
        <v>8</v>
      </c>
      <c r="AJ16" s="17">
        <v>0</v>
      </c>
      <c r="AK16" s="17">
        <v>7</v>
      </c>
      <c r="AL16" s="17">
        <v>0</v>
      </c>
      <c r="AM16" s="17">
        <f t="shared" si="0"/>
        <v>61</v>
      </c>
      <c r="AN16" s="17">
        <f t="shared" si="1"/>
        <v>7</v>
      </c>
      <c r="AO16" s="17">
        <f t="shared" si="2"/>
        <v>68</v>
      </c>
    </row>
    <row r="17" spans="1:41" ht="15" x14ac:dyDescent="0.25">
      <c r="A17" s="18" t="s">
        <v>203</v>
      </c>
      <c r="B17" s="18" t="s">
        <v>204</v>
      </c>
      <c r="C17" s="17"/>
      <c r="D17" s="17"/>
      <c r="E17" s="17">
        <v>2</v>
      </c>
      <c r="F17" s="17">
        <v>0</v>
      </c>
      <c r="G17" s="17">
        <v>3</v>
      </c>
      <c r="H17" s="17">
        <v>0</v>
      </c>
      <c r="I17" s="17"/>
      <c r="J17" s="17"/>
      <c r="K17" s="17">
        <v>8</v>
      </c>
      <c r="L17" s="17">
        <v>2</v>
      </c>
      <c r="M17" s="17"/>
      <c r="N17" s="17"/>
      <c r="O17" s="17"/>
      <c r="P17" s="17"/>
      <c r="Q17" s="17"/>
      <c r="R17" s="17"/>
      <c r="S17" s="17">
        <v>4</v>
      </c>
      <c r="T17" s="17">
        <v>0</v>
      </c>
      <c r="U17" s="17">
        <v>8</v>
      </c>
      <c r="V17" s="17">
        <v>0</v>
      </c>
      <c r="W17" s="17"/>
      <c r="X17" s="17"/>
      <c r="Y17" s="17"/>
      <c r="Z17" s="17"/>
      <c r="AA17" s="17">
        <v>12</v>
      </c>
      <c r="AB17" s="17">
        <v>2</v>
      </c>
      <c r="AC17" s="17">
        <v>6</v>
      </c>
      <c r="AD17" s="17">
        <v>0</v>
      </c>
      <c r="AE17" s="17">
        <v>6</v>
      </c>
      <c r="AF17" s="17">
        <v>2</v>
      </c>
      <c r="AG17" s="17"/>
      <c r="AH17" s="17"/>
      <c r="AI17" s="17">
        <v>7</v>
      </c>
      <c r="AJ17" s="17">
        <v>0</v>
      </c>
      <c r="AK17" s="17">
        <v>6</v>
      </c>
      <c r="AL17" s="17">
        <v>0</v>
      </c>
      <c r="AM17" s="17">
        <f t="shared" si="0"/>
        <v>62</v>
      </c>
      <c r="AN17" s="17">
        <f t="shared" si="1"/>
        <v>6</v>
      </c>
      <c r="AO17" s="17">
        <f t="shared" si="2"/>
        <v>68</v>
      </c>
    </row>
    <row r="18" spans="1:41" ht="15" x14ac:dyDescent="0.2">
      <c r="A18" s="15" t="s">
        <v>16</v>
      </c>
      <c r="B18" s="15" t="s">
        <v>17</v>
      </c>
      <c r="C18" s="17"/>
      <c r="D18" s="17"/>
      <c r="E18" s="17">
        <v>9</v>
      </c>
      <c r="F18" s="17">
        <v>2</v>
      </c>
      <c r="G18" s="17">
        <v>3</v>
      </c>
      <c r="H18" s="17">
        <v>0</v>
      </c>
      <c r="I18" s="17"/>
      <c r="J18" s="17"/>
      <c r="K18" s="17">
        <v>8</v>
      </c>
      <c r="L18" s="17">
        <v>2</v>
      </c>
      <c r="M18" s="17"/>
      <c r="N18" s="17"/>
      <c r="O18" s="17"/>
      <c r="P18" s="17"/>
      <c r="Q18" s="17"/>
      <c r="R18" s="17"/>
      <c r="S18" s="17">
        <v>8</v>
      </c>
      <c r="T18" s="17">
        <v>2</v>
      </c>
      <c r="U18" s="17">
        <v>6</v>
      </c>
      <c r="V18" s="17">
        <v>2</v>
      </c>
      <c r="W18" s="17">
        <v>5</v>
      </c>
      <c r="X18" s="17">
        <v>0</v>
      </c>
      <c r="Y18" s="17"/>
      <c r="Z18" s="17"/>
      <c r="AA18" s="17"/>
      <c r="AB18" s="17"/>
      <c r="AC18" s="17">
        <v>9</v>
      </c>
      <c r="AD18" s="17">
        <v>2</v>
      </c>
      <c r="AE18" s="17"/>
      <c r="AF18" s="17"/>
      <c r="AG18" s="17"/>
      <c r="AH18" s="17"/>
      <c r="AI18" s="17"/>
      <c r="AJ18" s="17"/>
      <c r="AK18" s="17">
        <v>6</v>
      </c>
      <c r="AL18" s="17">
        <v>2</v>
      </c>
      <c r="AM18" s="17">
        <f t="shared" si="0"/>
        <v>54</v>
      </c>
      <c r="AN18" s="17">
        <f t="shared" si="1"/>
        <v>12</v>
      </c>
      <c r="AO18" s="17">
        <f t="shared" si="2"/>
        <v>66</v>
      </c>
    </row>
    <row r="19" spans="1:41" ht="15" x14ac:dyDescent="0.25">
      <c r="A19" s="18" t="s">
        <v>111</v>
      </c>
      <c r="B19" s="18" t="s">
        <v>112</v>
      </c>
      <c r="C19" s="17">
        <v>4</v>
      </c>
      <c r="D19" s="17">
        <v>0</v>
      </c>
      <c r="E19" s="17">
        <v>9</v>
      </c>
      <c r="F19" s="17">
        <v>2</v>
      </c>
      <c r="G19" s="17">
        <v>6</v>
      </c>
      <c r="H19" s="17">
        <v>2</v>
      </c>
      <c r="I19" s="17">
        <v>3</v>
      </c>
      <c r="J19" s="17">
        <v>0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>
        <v>7</v>
      </c>
      <c r="V19" s="17">
        <v>2</v>
      </c>
      <c r="W19" s="17">
        <v>7</v>
      </c>
      <c r="X19" s="17">
        <v>2</v>
      </c>
      <c r="Y19" s="17">
        <v>5</v>
      </c>
      <c r="Z19" s="17">
        <v>2</v>
      </c>
      <c r="AA19" s="17">
        <v>2</v>
      </c>
      <c r="AB19" s="17">
        <v>0</v>
      </c>
      <c r="AC19" s="17"/>
      <c r="AD19" s="17"/>
      <c r="AE19" s="17"/>
      <c r="AF19" s="17"/>
      <c r="AG19" s="17"/>
      <c r="AH19" s="17"/>
      <c r="AI19" s="17">
        <v>5</v>
      </c>
      <c r="AJ19" s="17">
        <v>0</v>
      </c>
      <c r="AK19" s="17">
        <v>7</v>
      </c>
      <c r="AL19" s="17">
        <v>0</v>
      </c>
      <c r="AM19" s="17">
        <f t="shared" si="0"/>
        <v>55</v>
      </c>
      <c r="AN19" s="17">
        <f t="shared" si="1"/>
        <v>10</v>
      </c>
      <c r="AO19" s="17">
        <f t="shared" si="2"/>
        <v>65</v>
      </c>
    </row>
    <row r="20" spans="1:41" ht="15" x14ac:dyDescent="0.25">
      <c r="A20" s="18" t="s">
        <v>148</v>
      </c>
      <c r="B20" s="18" t="s">
        <v>105</v>
      </c>
      <c r="C20" s="17"/>
      <c r="D20" s="17"/>
      <c r="E20" s="17">
        <v>2</v>
      </c>
      <c r="F20" s="17">
        <v>0</v>
      </c>
      <c r="G20" s="17"/>
      <c r="H20" s="17"/>
      <c r="I20" s="17"/>
      <c r="J20" s="17"/>
      <c r="K20" s="17"/>
      <c r="L20" s="17"/>
      <c r="M20" s="17"/>
      <c r="N20" s="17"/>
      <c r="O20" s="17">
        <v>13</v>
      </c>
      <c r="P20" s="17">
        <v>2</v>
      </c>
      <c r="Q20" s="17"/>
      <c r="R20" s="17"/>
      <c r="S20" s="17">
        <v>8</v>
      </c>
      <c r="T20" s="17">
        <v>2</v>
      </c>
      <c r="U20" s="17">
        <v>7</v>
      </c>
      <c r="V20" s="17">
        <v>2</v>
      </c>
      <c r="W20" s="17">
        <v>7</v>
      </c>
      <c r="X20" s="17">
        <v>2</v>
      </c>
      <c r="Y20" s="17"/>
      <c r="Z20" s="17"/>
      <c r="AA20" s="17">
        <v>12</v>
      </c>
      <c r="AB20" s="17">
        <v>2</v>
      </c>
      <c r="AC20" s="17"/>
      <c r="AD20" s="17"/>
      <c r="AE20" s="17">
        <v>4</v>
      </c>
      <c r="AF20" s="17">
        <v>0</v>
      </c>
      <c r="AG20" s="17"/>
      <c r="AH20" s="17"/>
      <c r="AI20" s="17"/>
      <c r="AJ20" s="17"/>
      <c r="AK20" s="17"/>
      <c r="AL20" s="17"/>
      <c r="AM20" s="17">
        <f t="shared" si="0"/>
        <v>53</v>
      </c>
      <c r="AN20" s="17">
        <f t="shared" si="1"/>
        <v>10</v>
      </c>
      <c r="AO20" s="17">
        <f t="shared" si="2"/>
        <v>63</v>
      </c>
    </row>
    <row r="21" spans="1:41" ht="15" x14ac:dyDescent="0.2">
      <c r="A21" s="15" t="s">
        <v>87</v>
      </c>
      <c r="B21" s="15" t="s">
        <v>88</v>
      </c>
      <c r="C21" s="17">
        <v>5</v>
      </c>
      <c r="D21" s="17">
        <v>0</v>
      </c>
      <c r="E21" s="17">
        <v>3</v>
      </c>
      <c r="F21" s="17">
        <v>0</v>
      </c>
      <c r="G21" s="17"/>
      <c r="H21" s="17"/>
      <c r="I21" s="17"/>
      <c r="J21" s="17"/>
      <c r="K21" s="17"/>
      <c r="L21" s="17"/>
      <c r="M21" s="17"/>
      <c r="N21" s="17"/>
      <c r="O21" s="17">
        <v>13</v>
      </c>
      <c r="P21" s="17">
        <v>2</v>
      </c>
      <c r="Q21" s="17"/>
      <c r="R21" s="17"/>
      <c r="S21" s="17"/>
      <c r="T21" s="17"/>
      <c r="U21" s="17">
        <v>7</v>
      </c>
      <c r="V21" s="17">
        <v>2</v>
      </c>
      <c r="W21" s="17"/>
      <c r="X21" s="17"/>
      <c r="Y21" s="17"/>
      <c r="Z21" s="17"/>
      <c r="AA21" s="17">
        <v>4</v>
      </c>
      <c r="AB21" s="17">
        <v>0</v>
      </c>
      <c r="AC21" s="17"/>
      <c r="AD21" s="17"/>
      <c r="AE21" s="17"/>
      <c r="AF21" s="17"/>
      <c r="AG21" s="17"/>
      <c r="AH21" s="17"/>
      <c r="AI21" s="17">
        <v>6</v>
      </c>
      <c r="AJ21" s="17">
        <v>2</v>
      </c>
      <c r="AK21" s="17">
        <v>7</v>
      </c>
      <c r="AL21" s="17">
        <v>2</v>
      </c>
      <c r="AM21" s="17">
        <f t="shared" si="0"/>
        <v>45</v>
      </c>
      <c r="AN21" s="17">
        <f t="shared" si="1"/>
        <v>8</v>
      </c>
      <c r="AO21" s="17">
        <f t="shared" si="2"/>
        <v>53</v>
      </c>
    </row>
    <row r="22" spans="1:41" ht="15" x14ac:dyDescent="0.25">
      <c r="A22" s="18" t="s">
        <v>209</v>
      </c>
      <c r="B22" s="18" t="s">
        <v>200</v>
      </c>
      <c r="C22" s="37"/>
      <c r="D22" s="37"/>
      <c r="E22" s="17"/>
      <c r="F22" s="17"/>
      <c r="G22" s="17"/>
      <c r="H22" s="17"/>
      <c r="I22" s="17">
        <v>9</v>
      </c>
      <c r="J22" s="17">
        <v>2</v>
      </c>
      <c r="K22" s="17">
        <v>5</v>
      </c>
      <c r="L22" s="17">
        <v>0</v>
      </c>
      <c r="M22" s="17"/>
      <c r="N22" s="17"/>
      <c r="O22" s="17">
        <v>10</v>
      </c>
      <c r="P22" s="17">
        <v>2</v>
      </c>
      <c r="Q22" s="17"/>
      <c r="R22" s="17"/>
      <c r="S22" s="17">
        <v>8</v>
      </c>
      <c r="T22" s="17">
        <v>2</v>
      </c>
      <c r="U22" s="17"/>
      <c r="V22" s="17"/>
      <c r="W22" s="17">
        <v>10</v>
      </c>
      <c r="X22" s="17">
        <v>2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>
        <f t="shared" si="0"/>
        <v>42</v>
      </c>
      <c r="AN22" s="17">
        <f t="shared" si="1"/>
        <v>8</v>
      </c>
      <c r="AO22" s="17">
        <f t="shared" si="2"/>
        <v>50</v>
      </c>
    </row>
    <row r="23" spans="1:41" ht="15" x14ac:dyDescent="0.25">
      <c r="A23" s="18" t="s">
        <v>207</v>
      </c>
      <c r="B23" s="18" t="s">
        <v>208</v>
      </c>
      <c r="C23" s="17"/>
      <c r="D23" s="17"/>
      <c r="E23" s="17"/>
      <c r="F23" s="17"/>
      <c r="G23" s="17">
        <v>6</v>
      </c>
      <c r="H23" s="17">
        <v>0</v>
      </c>
      <c r="I23" s="17">
        <v>8</v>
      </c>
      <c r="J23" s="17">
        <v>2</v>
      </c>
      <c r="K23" s="17">
        <v>6</v>
      </c>
      <c r="L23" s="17">
        <v>0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>
        <v>7</v>
      </c>
      <c r="X23" s="17">
        <v>0</v>
      </c>
      <c r="Y23" s="17">
        <v>5</v>
      </c>
      <c r="Z23" s="17">
        <v>2</v>
      </c>
      <c r="AA23" s="17"/>
      <c r="AB23" s="17"/>
      <c r="AC23" s="17"/>
      <c r="AD23" s="17"/>
      <c r="AE23" s="17">
        <v>5</v>
      </c>
      <c r="AF23" s="17">
        <v>0</v>
      </c>
      <c r="AG23" s="17"/>
      <c r="AH23" s="17"/>
      <c r="AI23" s="17">
        <v>7</v>
      </c>
      <c r="AJ23" s="17">
        <v>0</v>
      </c>
      <c r="AK23" s="17"/>
      <c r="AL23" s="17"/>
      <c r="AM23" s="17">
        <f t="shared" si="0"/>
        <v>44</v>
      </c>
      <c r="AN23" s="17">
        <f t="shared" si="1"/>
        <v>4</v>
      </c>
      <c r="AO23" s="17">
        <f t="shared" si="2"/>
        <v>48</v>
      </c>
    </row>
    <row r="24" spans="1:41" ht="15" x14ac:dyDescent="0.25">
      <c r="A24" s="18" t="s">
        <v>78</v>
      </c>
      <c r="B24" s="18" t="s">
        <v>62</v>
      </c>
      <c r="C24" s="17">
        <v>4</v>
      </c>
      <c r="D24" s="17">
        <v>0</v>
      </c>
      <c r="E24" s="17">
        <v>9</v>
      </c>
      <c r="F24" s="17">
        <v>2</v>
      </c>
      <c r="G24" s="17">
        <v>6</v>
      </c>
      <c r="H24" s="17">
        <v>0</v>
      </c>
      <c r="I24" s="17"/>
      <c r="J24" s="17"/>
      <c r="K24" s="17"/>
      <c r="L24" s="17"/>
      <c r="M24" s="17"/>
      <c r="N24" s="17"/>
      <c r="O24" s="17">
        <v>1</v>
      </c>
      <c r="P24" s="17">
        <v>0</v>
      </c>
      <c r="Q24" s="17"/>
      <c r="R24" s="17"/>
      <c r="S24" s="17">
        <v>8</v>
      </c>
      <c r="T24" s="17">
        <v>2</v>
      </c>
      <c r="U24" s="17">
        <v>8</v>
      </c>
      <c r="V24" s="17">
        <v>0</v>
      </c>
      <c r="W24" s="17"/>
      <c r="X24" s="17"/>
      <c r="Y24" s="17"/>
      <c r="Z24" s="17"/>
      <c r="AA24" s="17"/>
      <c r="AB24" s="17"/>
      <c r="AC24" s="17">
        <v>6</v>
      </c>
      <c r="AD24" s="17">
        <v>0</v>
      </c>
      <c r="AE24" s="17"/>
      <c r="AF24" s="17"/>
      <c r="AG24" s="17"/>
      <c r="AH24" s="17"/>
      <c r="AI24" s="17"/>
      <c r="AJ24" s="17"/>
      <c r="AK24" s="17"/>
      <c r="AL24" s="17"/>
      <c r="AM24" s="17">
        <f t="shared" si="0"/>
        <v>42</v>
      </c>
      <c r="AN24" s="17">
        <f t="shared" si="1"/>
        <v>4</v>
      </c>
      <c r="AO24" s="17">
        <f t="shared" si="2"/>
        <v>46</v>
      </c>
    </row>
    <row r="25" spans="1:41" ht="15" x14ac:dyDescent="0.25">
      <c r="A25" s="15" t="s">
        <v>67</v>
      </c>
      <c r="B25" s="18" t="s">
        <v>68</v>
      </c>
      <c r="C25" s="17">
        <v>2</v>
      </c>
      <c r="D25" s="17">
        <v>0</v>
      </c>
      <c r="E25" s="17">
        <v>9</v>
      </c>
      <c r="F25" s="17">
        <v>2</v>
      </c>
      <c r="G25" s="17">
        <v>4</v>
      </c>
      <c r="H25" s="17">
        <v>0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>
        <v>6</v>
      </c>
      <c r="T25" s="17">
        <v>0</v>
      </c>
      <c r="U25" s="17">
        <v>7</v>
      </c>
      <c r="V25" s="17">
        <v>2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>
        <v>8</v>
      </c>
      <c r="AJ25" s="17">
        <v>0</v>
      </c>
      <c r="AK25" s="17">
        <v>6</v>
      </c>
      <c r="AL25" s="17">
        <v>0</v>
      </c>
      <c r="AM25" s="17">
        <f t="shared" si="0"/>
        <v>42</v>
      </c>
      <c r="AN25" s="17">
        <f t="shared" si="1"/>
        <v>4</v>
      </c>
      <c r="AO25" s="17">
        <f t="shared" si="2"/>
        <v>46</v>
      </c>
    </row>
    <row r="26" spans="1:41" ht="15" x14ac:dyDescent="0.25">
      <c r="A26" s="36" t="s">
        <v>210</v>
      </c>
      <c r="B26" s="36" t="s">
        <v>218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>
        <v>8</v>
      </c>
      <c r="V26" s="17">
        <v>0</v>
      </c>
      <c r="W26" s="17">
        <v>4</v>
      </c>
      <c r="X26" s="17">
        <v>0</v>
      </c>
      <c r="Y26" s="17"/>
      <c r="Z26" s="17"/>
      <c r="AA26" s="17"/>
      <c r="AB26" s="17"/>
      <c r="AC26" s="17">
        <v>9</v>
      </c>
      <c r="AD26" s="17">
        <v>2</v>
      </c>
      <c r="AE26" s="17">
        <v>4</v>
      </c>
      <c r="AF26" s="17">
        <v>0</v>
      </c>
      <c r="AG26" s="17"/>
      <c r="AH26" s="17"/>
      <c r="AI26" s="17">
        <v>7</v>
      </c>
      <c r="AJ26" s="17">
        <v>2</v>
      </c>
      <c r="AK26" s="17">
        <v>7</v>
      </c>
      <c r="AL26" s="17">
        <v>0</v>
      </c>
      <c r="AM26" s="17">
        <f t="shared" si="0"/>
        <v>39</v>
      </c>
      <c r="AN26" s="17">
        <f t="shared" si="1"/>
        <v>4</v>
      </c>
      <c r="AO26" s="17">
        <f t="shared" si="2"/>
        <v>43</v>
      </c>
    </row>
    <row r="27" spans="1:41" ht="15" x14ac:dyDescent="0.25">
      <c r="A27" s="18" t="s">
        <v>97</v>
      </c>
      <c r="B27" s="18" t="s">
        <v>99</v>
      </c>
      <c r="C27" s="17"/>
      <c r="D27" s="17"/>
      <c r="E27" s="17">
        <v>10</v>
      </c>
      <c r="F27" s="17">
        <v>2</v>
      </c>
      <c r="G27" s="17"/>
      <c r="H27" s="17"/>
      <c r="I27" s="17">
        <v>9</v>
      </c>
      <c r="J27" s="17">
        <v>2</v>
      </c>
      <c r="K27" s="17"/>
      <c r="L27" s="17"/>
      <c r="M27" s="17"/>
      <c r="N27" s="17"/>
      <c r="O27" s="17">
        <v>1</v>
      </c>
      <c r="P27" s="17"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>
        <v>5</v>
      </c>
      <c r="AF27" s="17">
        <v>0</v>
      </c>
      <c r="AG27" s="17"/>
      <c r="AH27" s="17"/>
      <c r="AI27" s="17">
        <v>9</v>
      </c>
      <c r="AJ27" s="17">
        <v>2</v>
      </c>
      <c r="AK27" s="17"/>
      <c r="AL27" s="17"/>
      <c r="AM27" s="17">
        <f t="shared" si="0"/>
        <v>34</v>
      </c>
      <c r="AN27" s="17">
        <f t="shared" si="1"/>
        <v>6</v>
      </c>
      <c r="AO27" s="17">
        <f t="shared" si="2"/>
        <v>40</v>
      </c>
    </row>
    <row r="28" spans="1:41" ht="15" x14ac:dyDescent="0.25">
      <c r="A28" s="18" t="s">
        <v>30</v>
      </c>
      <c r="B28" s="18" t="s">
        <v>31</v>
      </c>
      <c r="C28" s="17">
        <v>4</v>
      </c>
      <c r="D28" s="17">
        <v>0</v>
      </c>
      <c r="E28" s="17"/>
      <c r="F28" s="17"/>
      <c r="G28" s="17"/>
      <c r="H28" s="17"/>
      <c r="I28" s="17">
        <v>3</v>
      </c>
      <c r="J28" s="17">
        <v>0</v>
      </c>
      <c r="K28" s="17">
        <v>5</v>
      </c>
      <c r="L28" s="17">
        <v>0</v>
      </c>
      <c r="M28" s="17"/>
      <c r="N28" s="17"/>
      <c r="O28" s="17"/>
      <c r="P28" s="17"/>
      <c r="Q28" s="17"/>
      <c r="R28" s="17"/>
      <c r="S28" s="17">
        <v>6</v>
      </c>
      <c r="T28" s="17">
        <v>0</v>
      </c>
      <c r="U28" s="17"/>
      <c r="V28" s="17"/>
      <c r="W28" s="17"/>
      <c r="X28" s="17"/>
      <c r="Y28" s="17"/>
      <c r="Z28" s="17"/>
      <c r="AA28" s="37"/>
      <c r="AB28" s="37"/>
      <c r="AC28" s="17">
        <v>5</v>
      </c>
      <c r="AD28" s="17">
        <v>0</v>
      </c>
      <c r="AE28" s="17">
        <v>4</v>
      </c>
      <c r="AF28" s="17">
        <v>0</v>
      </c>
      <c r="AG28" s="17"/>
      <c r="AH28" s="17"/>
      <c r="AI28" s="17">
        <v>8</v>
      </c>
      <c r="AJ28" s="17">
        <v>0</v>
      </c>
      <c r="AK28" s="17">
        <v>5</v>
      </c>
      <c r="AL28" s="17">
        <v>0</v>
      </c>
      <c r="AM28" s="17">
        <f t="shared" si="0"/>
        <v>40</v>
      </c>
      <c r="AN28" s="17">
        <f t="shared" si="1"/>
        <v>0</v>
      </c>
      <c r="AO28" s="17">
        <f t="shared" si="2"/>
        <v>40</v>
      </c>
    </row>
    <row r="29" spans="1:41" ht="15" x14ac:dyDescent="0.25">
      <c r="A29" s="36" t="s">
        <v>201</v>
      </c>
      <c r="B29" s="36" t="s">
        <v>211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>
        <v>8</v>
      </c>
      <c r="V29" s="17">
        <v>0</v>
      </c>
      <c r="W29" s="17">
        <v>9</v>
      </c>
      <c r="X29" s="17">
        <v>2</v>
      </c>
      <c r="Y29" s="17">
        <v>5</v>
      </c>
      <c r="Z29" s="17">
        <v>0</v>
      </c>
      <c r="AA29" s="17"/>
      <c r="AB29" s="17"/>
      <c r="AC29" s="17">
        <v>5</v>
      </c>
      <c r="AD29" s="17">
        <v>0</v>
      </c>
      <c r="AE29" s="17">
        <v>7</v>
      </c>
      <c r="AF29" s="17">
        <v>2</v>
      </c>
      <c r="AG29" s="17"/>
      <c r="AH29" s="17"/>
      <c r="AI29" s="17"/>
      <c r="AJ29" s="17"/>
      <c r="AK29" s="17"/>
      <c r="AL29" s="17"/>
      <c r="AM29" s="17">
        <f t="shared" si="0"/>
        <v>34</v>
      </c>
      <c r="AN29" s="17">
        <f t="shared" si="1"/>
        <v>4</v>
      </c>
      <c r="AO29" s="17">
        <f t="shared" si="2"/>
        <v>38</v>
      </c>
    </row>
    <row r="30" spans="1:41" ht="15" x14ac:dyDescent="0.25">
      <c r="A30" s="18" t="s">
        <v>207</v>
      </c>
      <c r="B30" s="18" t="s">
        <v>62</v>
      </c>
      <c r="C30" s="17"/>
      <c r="D30" s="17"/>
      <c r="E30" s="17"/>
      <c r="F30" s="17"/>
      <c r="G30" s="17">
        <v>4</v>
      </c>
      <c r="H30" s="17">
        <v>0</v>
      </c>
      <c r="I30" s="17">
        <v>4</v>
      </c>
      <c r="J30" s="17">
        <v>0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>
        <v>9</v>
      </c>
      <c r="X30" s="17">
        <v>2</v>
      </c>
      <c r="Y30" s="17">
        <v>5</v>
      </c>
      <c r="Z30" s="17">
        <v>2</v>
      </c>
      <c r="AA30" s="17"/>
      <c r="AB30" s="17"/>
      <c r="AC30" s="17"/>
      <c r="AD30" s="17"/>
      <c r="AE30" s="17">
        <v>6</v>
      </c>
      <c r="AF30" s="17">
        <v>2</v>
      </c>
      <c r="AG30" s="17"/>
      <c r="AH30" s="17"/>
      <c r="AI30" s="17"/>
      <c r="AJ30" s="17"/>
      <c r="AK30" s="17"/>
      <c r="AL30" s="17"/>
      <c r="AM30" s="17">
        <f t="shared" si="0"/>
        <v>28</v>
      </c>
      <c r="AN30" s="17">
        <f t="shared" si="1"/>
        <v>6</v>
      </c>
      <c r="AO30" s="17">
        <f t="shared" si="2"/>
        <v>34</v>
      </c>
    </row>
    <row r="31" spans="1:41" ht="15" x14ac:dyDescent="0.25">
      <c r="A31" s="18" t="s">
        <v>24</v>
      </c>
      <c r="B31" s="18" t="s">
        <v>23</v>
      </c>
      <c r="C31" s="37"/>
      <c r="D31" s="37"/>
      <c r="E31" s="17"/>
      <c r="F31" s="17"/>
      <c r="G31" s="37"/>
      <c r="H31" s="37"/>
      <c r="I31" s="37"/>
      <c r="J31" s="37"/>
      <c r="K31" s="17"/>
      <c r="L31" s="17"/>
      <c r="M31" s="17"/>
      <c r="N31" s="17"/>
      <c r="O31" s="17">
        <v>4</v>
      </c>
      <c r="P31" s="17">
        <v>0</v>
      </c>
      <c r="Q31" s="17"/>
      <c r="R31" s="17"/>
      <c r="S31" s="37"/>
      <c r="T31" s="37"/>
      <c r="U31" s="17">
        <v>7</v>
      </c>
      <c r="V31" s="17">
        <v>2</v>
      </c>
      <c r="W31" s="17">
        <v>7</v>
      </c>
      <c r="X31" s="17">
        <v>0</v>
      </c>
      <c r="Y31" s="37"/>
      <c r="Z31" s="37"/>
      <c r="AA31" s="37"/>
      <c r="AB31" s="37"/>
      <c r="AC31" s="17">
        <v>6</v>
      </c>
      <c r="AD31" s="17">
        <v>1</v>
      </c>
      <c r="AE31" s="37"/>
      <c r="AF31" s="37"/>
      <c r="AG31" s="37"/>
      <c r="AH31" s="37"/>
      <c r="AI31" s="37"/>
      <c r="AJ31" s="37"/>
      <c r="AK31" s="37">
        <v>5</v>
      </c>
      <c r="AL31" s="37">
        <v>2</v>
      </c>
      <c r="AM31" s="17">
        <f t="shared" si="0"/>
        <v>29</v>
      </c>
      <c r="AN31" s="17">
        <f t="shared" si="1"/>
        <v>5</v>
      </c>
      <c r="AO31" s="37">
        <f t="shared" si="2"/>
        <v>34</v>
      </c>
    </row>
    <row r="32" spans="1:41" ht="15" x14ac:dyDescent="0.25">
      <c r="A32" s="18" t="s">
        <v>80</v>
      </c>
      <c r="B32" s="18" t="s">
        <v>37</v>
      </c>
      <c r="C32" s="17"/>
      <c r="D32" s="17"/>
      <c r="E32" s="17"/>
      <c r="F32" s="17"/>
      <c r="G32" s="17">
        <v>4</v>
      </c>
      <c r="H32" s="17">
        <v>0</v>
      </c>
      <c r="I32" s="17"/>
      <c r="J32" s="17"/>
      <c r="K32" s="17">
        <v>5</v>
      </c>
      <c r="L32" s="17">
        <v>0</v>
      </c>
      <c r="M32" s="17"/>
      <c r="N32" s="17"/>
      <c r="O32" s="17">
        <v>10</v>
      </c>
      <c r="P32" s="17">
        <v>2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>
        <v>6</v>
      </c>
      <c r="AD32" s="17">
        <v>0</v>
      </c>
      <c r="AE32" s="17"/>
      <c r="AF32" s="17"/>
      <c r="AG32" s="17"/>
      <c r="AH32" s="17"/>
      <c r="AI32" s="17">
        <v>5</v>
      </c>
      <c r="AJ32" s="17">
        <v>0</v>
      </c>
      <c r="AK32" s="17"/>
      <c r="AL32" s="17"/>
      <c r="AM32" s="17">
        <f t="shared" si="0"/>
        <v>30</v>
      </c>
      <c r="AN32" s="17">
        <f t="shared" si="1"/>
        <v>2</v>
      </c>
      <c r="AO32" s="17">
        <f t="shared" si="2"/>
        <v>32</v>
      </c>
    </row>
    <row r="33" spans="1:41" ht="15" x14ac:dyDescent="0.25">
      <c r="A33" s="18" t="s">
        <v>83</v>
      </c>
      <c r="B33" s="18" t="s">
        <v>84</v>
      </c>
      <c r="C33" s="37">
        <v>6</v>
      </c>
      <c r="D33" s="37">
        <v>2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>
        <v>1</v>
      </c>
      <c r="P33" s="17">
        <v>0</v>
      </c>
      <c r="Q33" s="17"/>
      <c r="R33" s="17"/>
      <c r="S33" s="17"/>
      <c r="T33" s="17"/>
      <c r="U33" s="17">
        <v>7</v>
      </c>
      <c r="V33" s="17">
        <v>0</v>
      </c>
      <c r="W33" s="17"/>
      <c r="X33" s="17"/>
      <c r="Y33" s="17"/>
      <c r="Z33" s="17"/>
      <c r="AA33" s="37">
        <v>10</v>
      </c>
      <c r="AB33" s="37">
        <v>2</v>
      </c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>
        <f t="shared" si="0"/>
        <v>24</v>
      </c>
      <c r="AN33" s="17">
        <f t="shared" si="1"/>
        <v>4</v>
      </c>
      <c r="AO33" s="17">
        <f t="shared" si="2"/>
        <v>28</v>
      </c>
    </row>
    <row r="34" spans="1:41" ht="15" x14ac:dyDescent="0.25">
      <c r="A34" s="18" t="s">
        <v>154</v>
      </c>
      <c r="B34" s="18" t="s">
        <v>155</v>
      </c>
      <c r="C34" s="18"/>
      <c r="D34" s="17"/>
      <c r="E34" s="17">
        <v>3</v>
      </c>
      <c r="F34" s="17">
        <v>0</v>
      </c>
      <c r="G34" s="17">
        <v>3</v>
      </c>
      <c r="H34" s="17">
        <v>0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>
        <v>10</v>
      </c>
      <c r="X34" s="17">
        <v>2</v>
      </c>
      <c r="Y34" s="17"/>
      <c r="Z34" s="17"/>
      <c r="AA34" s="17"/>
      <c r="AB34" s="37"/>
      <c r="AC34" s="37"/>
      <c r="AD34" s="17"/>
      <c r="AE34" s="17">
        <v>7</v>
      </c>
      <c r="AF34" s="17">
        <v>2</v>
      </c>
      <c r="AG34" s="17"/>
      <c r="AH34" s="17"/>
      <c r="AI34" s="17"/>
      <c r="AJ34" s="17"/>
      <c r="AK34" s="17"/>
      <c r="AL34" s="17"/>
      <c r="AM34" s="17">
        <f t="shared" si="0"/>
        <v>23</v>
      </c>
      <c r="AN34" s="17">
        <f t="shared" si="1"/>
        <v>4</v>
      </c>
      <c r="AO34" s="17">
        <f t="shared" si="2"/>
        <v>27</v>
      </c>
    </row>
    <row r="35" spans="1:41" ht="15" x14ac:dyDescent="0.25">
      <c r="A35" s="18" t="s">
        <v>87</v>
      </c>
      <c r="B35" s="18" t="s">
        <v>15</v>
      </c>
      <c r="C35" s="17"/>
      <c r="D35" s="17"/>
      <c r="E35" s="17">
        <v>3</v>
      </c>
      <c r="F35" s="17">
        <v>0</v>
      </c>
      <c r="G35" s="17"/>
      <c r="H35" s="17"/>
      <c r="I35" s="17"/>
      <c r="J35" s="17"/>
      <c r="K35" s="17">
        <v>8</v>
      </c>
      <c r="L35" s="17">
        <v>2</v>
      </c>
      <c r="M35" s="17"/>
      <c r="N35" s="17"/>
      <c r="O35" s="17"/>
      <c r="P35" s="17"/>
      <c r="Q35" s="17"/>
      <c r="R35" s="17"/>
      <c r="S35" s="17"/>
      <c r="T35" s="17"/>
      <c r="U35" s="17">
        <v>6</v>
      </c>
      <c r="V35" s="17">
        <v>2</v>
      </c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>
        <v>5</v>
      </c>
      <c r="AL35" s="17">
        <v>0</v>
      </c>
      <c r="AM35" s="17">
        <f t="shared" si="0"/>
        <v>22</v>
      </c>
      <c r="AN35" s="17">
        <f t="shared" si="1"/>
        <v>4</v>
      </c>
      <c r="AO35" s="17">
        <f t="shared" si="2"/>
        <v>26</v>
      </c>
    </row>
    <row r="36" spans="1:41" ht="15" x14ac:dyDescent="0.25">
      <c r="A36" s="18" t="s">
        <v>216</v>
      </c>
      <c r="B36" s="18" t="s">
        <v>98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37"/>
      <c r="AB36" s="37"/>
      <c r="AC36" s="17">
        <v>8</v>
      </c>
      <c r="AD36" s="17">
        <v>1</v>
      </c>
      <c r="AE36" s="17"/>
      <c r="AF36" s="17"/>
      <c r="AG36" s="17"/>
      <c r="AH36" s="17"/>
      <c r="AI36" s="17">
        <v>9</v>
      </c>
      <c r="AJ36" s="17">
        <v>2</v>
      </c>
      <c r="AK36" s="17">
        <v>6</v>
      </c>
      <c r="AL36" s="17">
        <v>0</v>
      </c>
      <c r="AM36" s="17">
        <f t="shared" si="0"/>
        <v>23</v>
      </c>
      <c r="AN36" s="17">
        <f t="shared" si="1"/>
        <v>3</v>
      </c>
      <c r="AO36" s="17">
        <f t="shared" si="2"/>
        <v>26</v>
      </c>
    </row>
    <row r="37" spans="1:41" ht="15" x14ac:dyDescent="0.25">
      <c r="A37" s="18" t="s">
        <v>128</v>
      </c>
      <c r="B37" s="18" t="s">
        <v>37</v>
      </c>
      <c r="C37" s="37"/>
      <c r="D37" s="37"/>
      <c r="E37" s="17">
        <v>10</v>
      </c>
      <c r="F37" s="17">
        <v>2</v>
      </c>
      <c r="G37" s="17"/>
      <c r="H37" s="17"/>
      <c r="I37" s="17">
        <v>4</v>
      </c>
      <c r="J37" s="17">
        <v>0</v>
      </c>
      <c r="K37" s="17">
        <v>2</v>
      </c>
      <c r="L37" s="17">
        <v>0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>
        <v>7</v>
      </c>
      <c r="AL37" s="17">
        <v>0</v>
      </c>
      <c r="AM37" s="17">
        <f t="shared" si="0"/>
        <v>23</v>
      </c>
      <c r="AN37" s="17">
        <f t="shared" si="1"/>
        <v>2</v>
      </c>
      <c r="AO37" s="17">
        <f t="shared" si="2"/>
        <v>25</v>
      </c>
    </row>
    <row r="38" spans="1:41" ht="15" x14ac:dyDescent="0.2">
      <c r="A38" s="15" t="s">
        <v>12</v>
      </c>
      <c r="B38" s="15" t="s">
        <v>13</v>
      </c>
      <c r="C38" s="17">
        <v>5</v>
      </c>
      <c r="D38" s="17">
        <v>0</v>
      </c>
      <c r="E38" s="17"/>
      <c r="F38" s="17"/>
      <c r="G38" s="17">
        <v>8</v>
      </c>
      <c r="H38" s="17">
        <v>2</v>
      </c>
      <c r="I38" s="17"/>
      <c r="J38" s="17"/>
      <c r="K38" s="17"/>
      <c r="L38" s="17"/>
      <c r="M38" s="17"/>
      <c r="N38" s="17"/>
      <c r="O38" s="17">
        <v>4</v>
      </c>
      <c r="P38" s="17"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>
        <v>5</v>
      </c>
      <c r="AL38" s="17">
        <v>0</v>
      </c>
      <c r="AM38" s="17">
        <f t="shared" ref="AM38:AM69" si="3">C38+E38+G38+I38+K38+M38+O38+Q38+S38+U38+W38+Y38+AA38+AC38+AE38+AG38+AI38+AK38</f>
        <v>22</v>
      </c>
      <c r="AN38" s="17">
        <f t="shared" ref="AN38:AN69" si="4">D38+F38+H38+J38+L38+N38+P38+R38+T38+V38+X38+Z38+AB38+AD38+AF38+AH38+AJ38+AL38</f>
        <v>2</v>
      </c>
      <c r="AO38" s="17">
        <f t="shared" ref="AO38:AO69" si="5">SUM(C38:AL38)</f>
        <v>24</v>
      </c>
    </row>
    <row r="39" spans="1:41" ht="15" x14ac:dyDescent="0.25">
      <c r="A39" s="18" t="s">
        <v>63</v>
      </c>
      <c r="B39" s="18" t="s">
        <v>171</v>
      </c>
      <c r="C39" s="17">
        <v>4</v>
      </c>
      <c r="D39" s="17">
        <v>2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>
        <v>5</v>
      </c>
      <c r="Z39" s="17">
        <v>0</v>
      </c>
      <c r="AA39" s="17">
        <v>10</v>
      </c>
      <c r="AB39" s="17">
        <v>2</v>
      </c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>
        <f t="shared" si="3"/>
        <v>19</v>
      </c>
      <c r="AN39" s="17">
        <f t="shared" si="4"/>
        <v>4</v>
      </c>
      <c r="AO39" s="17">
        <f t="shared" si="5"/>
        <v>23</v>
      </c>
    </row>
    <row r="40" spans="1:41" ht="15" x14ac:dyDescent="0.2">
      <c r="A40" s="15" t="s">
        <v>108</v>
      </c>
      <c r="B40" s="15" t="s">
        <v>79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>
        <v>6</v>
      </c>
      <c r="T40" s="17">
        <v>0</v>
      </c>
      <c r="U40" s="17">
        <v>6</v>
      </c>
      <c r="V40" s="17">
        <v>2</v>
      </c>
      <c r="W40" s="17"/>
      <c r="X40" s="17"/>
      <c r="Y40" s="17"/>
      <c r="Z40" s="17"/>
      <c r="AA40" s="17"/>
      <c r="AB40" s="17"/>
      <c r="AC40" s="17">
        <v>8</v>
      </c>
      <c r="AD40" s="17">
        <v>1</v>
      </c>
      <c r="AE40" s="17"/>
      <c r="AF40" s="17"/>
      <c r="AG40" s="17"/>
      <c r="AH40" s="17"/>
      <c r="AI40" s="17"/>
      <c r="AJ40" s="17"/>
      <c r="AK40" s="17"/>
      <c r="AL40" s="17"/>
      <c r="AM40" s="17">
        <f t="shared" si="3"/>
        <v>20</v>
      </c>
      <c r="AN40" s="17">
        <f t="shared" si="4"/>
        <v>3</v>
      </c>
      <c r="AO40" s="17">
        <f t="shared" si="5"/>
        <v>23</v>
      </c>
    </row>
    <row r="41" spans="1:41" ht="15" x14ac:dyDescent="0.25">
      <c r="A41" s="18" t="s">
        <v>216</v>
      </c>
      <c r="B41" s="18" t="s">
        <v>217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37"/>
      <c r="AB41" s="37"/>
      <c r="AC41" s="17">
        <v>5</v>
      </c>
      <c r="AD41" s="17">
        <v>0</v>
      </c>
      <c r="AE41" s="17"/>
      <c r="AF41" s="17"/>
      <c r="AG41" s="17"/>
      <c r="AH41" s="17"/>
      <c r="AI41" s="17">
        <v>6</v>
      </c>
      <c r="AJ41" s="17">
        <v>2</v>
      </c>
      <c r="AK41" s="17">
        <v>7</v>
      </c>
      <c r="AL41" s="17">
        <v>2</v>
      </c>
      <c r="AM41" s="17">
        <f t="shared" si="3"/>
        <v>18</v>
      </c>
      <c r="AN41" s="17">
        <f t="shared" si="4"/>
        <v>4</v>
      </c>
      <c r="AO41" s="17">
        <f t="shared" si="5"/>
        <v>22</v>
      </c>
    </row>
    <row r="42" spans="1:41" ht="15" x14ac:dyDescent="0.2">
      <c r="A42" s="15" t="s">
        <v>147</v>
      </c>
      <c r="B42" s="15" t="s">
        <v>37</v>
      </c>
      <c r="C42" s="17"/>
      <c r="D42" s="17"/>
      <c r="E42" s="17"/>
      <c r="F42" s="17"/>
      <c r="G42" s="17"/>
      <c r="H42" s="17"/>
      <c r="I42" s="17"/>
      <c r="J42" s="17"/>
      <c r="K42" s="17">
        <v>6</v>
      </c>
      <c r="L42" s="17">
        <v>0</v>
      </c>
      <c r="M42" s="17"/>
      <c r="N42" s="17"/>
      <c r="O42" s="17"/>
      <c r="P42" s="17"/>
      <c r="Q42" s="17"/>
      <c r="R42" s="17"/>
      <c r="S42" s="17">
        <v>5</v>
      </c>
      <c r="T42" s="17">
        <v>0</v>
      </c>
      <c r="U42" s="17">
        <v>7</v>
      </c>
      <c r="V42" s="17">
        <v>0</v>
      </c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>
        <f t="shared" si="3"/>
        <v>18</v>
      </c>
      <c r="AN42" s="17">
        <f t="shared" si="4"/>
        <v>0</v>
      </c>
      <c r="AO42" s="17">
        <f t="shared" si="5"/>
        <v>18</v>
      </c>
    </row>
    <row r="43" spans="1:41" ht="15" x14ac:dyDescent="0.25">
      <c r="A43" s="18" t="s">
        <v>128</v>
      </c>
      <c r="B43" s="18" t="s">
        <v>129</v>
      </c>
      <c r="C43" s="17">
        <v>2</v>
      </c>
      <c r="D43" s="17">
        <v>0</v>
      </c>
      <c r="E43" s="17">
        <v>3</v>
      </c>
      <c r="F43" s="17">
        <v>0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>
        <v>5</v>
      </c>
      <c r="AF43" s="17">
        <v>0</v>
      </c>
      <c r="AG43" s="17"/>
      <c r="AH43" s="17"/>
      <c r="AI43" s="17"/>
      <c r="AJ43" s="17"/>
      <c r="AK43" s="17">
        <v>5</v>
      </c>
      <c r="AL43" s="17">
        <v>2</v>
      </c>
      <c r="AM43" s="17">
        <f t="shared" si="3"/>
        <v>15</v>
      </c>
      <c r="AN43" s="17">
        <f t="shared" si="4"/>
        <v>2</v>
      </c>
      <c r="AO43" s="17">
        <f t="shared" si="5"/>
        <v>17</v>
      </c>
    </row>
    <row r="44" spans="1:41" ht="15" x14ac:dyDescent="0.25">
      <c r="A44" s="18" t="s">
        <v>175</v>
      </c>
      <c r="B44" s="18" t="s">
        <v>43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>
        <v>7</v>
      </c>
      <c r="AJ44" s="17">
        <v>2</v>
      </c>
      <c r="AK44" s="17">
        <v>5</v>
      </c>
      <c r="AL44" s="17">
        <v>2</v>
      </c>
      <c r="AM44" s="17">
        <f t="shared" si="3"/>
        <v>12</v>
      </c>
      <c r="AN44" s="17">
        <f t="shared" si="4"/>
        <v>4</v>
      </c>
      <c r="AO44" s="17">
        <f t="shared" si="5"/>
        <v>16</v>
      </c>
    </row>
    <row r="45" spans="1:41" ht="15" x14ac:dyDescent="0.25">
      <c r="A45" s="18" t="s">
        <v>197</v>
      </c>
      <c r="B45" s="18" t="s">
        <v>64</v>
      </c>
      <c r="C45" s="17"/>
      <c r="D45" s="17"/>
      <c r="E45" s="17"/>
      <c r="F45" s="17"/>
      <c r="G45" s="17"/>
      <c r="H45" s="17"/>
      <c r="I45" s="17">
        <v>4</v>
      </c>
      <c r="J45" s="17">
        <v>0</v>
      </c>
      <c r="K45" s="17"/>
      <c r="L45" s="17"/>
      <c r="M45" s="17"/>
      <c r="N45" s="17"/>
      <c r="O45" s="17"/>
      <c r="P45" s="17"/>
      <c r="Q45" s="17"/>
      <c r="R45" s="17"/>
      <c r="S45" s="17">
        <v>9</v>
      </c>
      <c r="T45" s="17">
        <v>2</v>
      </c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>
        <f t="shared" si="3"/>
        <v>13</v>
      </c>
      <c r="AN45" s="17">
        <f t="shared" si="4"/>
        <v>2</v>
      </c>
      <c r="AO45" s="17">
        <f t="shared" si="5"/>
        <v>15</v>
      </c>
    </row>
    <row r="46" spans="1:41" ht="15" x14ac:dyDescent="0.2">
      <c r="A46" s="15" t="s">
        <v>215</v>
      </c>
      <c r="B46" s="15" t="s">
        <v>213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>
        <v>4</v>
      </c>
      <c r="AB46" s="17">
        <v>0</v>
      </c>
      <c r="AC46" s="17">
        <v>9</v>
      </c>
      <c r="AD46" s="17">
        <v>2</v>
      </c>
      <c r="AE46" s="17"/>
      <c r="AF46" s="17"/>
      <c r="AG46" s="17"/>
      <c r="AH46" s="17"/>
      <c r="AI46" s="17"/>
      <c r="AJ46" s="17"/>
      <c r="AK46" s="17"/>
      <c r="AL46" s="17"/>
      <c r="AM46" s="17">
        <f t="shared" si="3"/>
        <v>13</v>
      </c>
      <c r="AN46" s="17">
        <f t="shared" si="4"/>
        <v>2</v>
      </c>
      <c r="AO46" s="17">
        <f t="shared" si="5"/>
        <v>15</v>
      </c>
    </row>
    <row r="47" spans="1:41" ht="15" x14ac:dyDescent="0.25">
      <c r="A47" s="18" t="s">
        <v>71</v>
      </c>
      <c r="B47" s="18" t="s">
        <v>72</v>
      </c>
      <c r="C47" s="17">
        <v>5</v>
      </c>
      <c r="D47" s="17">
        <v>2</v>
      </c>
      <c r="E47" s="17">
        <v>3</v>
      </c>
      <c r="F47" s="17">
        <v>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>
        <f t="shared" si="3"/>
        <v>8</v>
      </c>
      <c r="AN47" s="17">
        <f t="shared" si="4"/>
        <v>2</v>
      </c>
      <c r="AO47" s="17">
        <f t="shared" si="5"/>
        <v>10</v>
      </c>
    </row>
    <row r="48" spans="1:41" ht="15" x14ac:dyDescent="0.25">
      <c r="A48" s="18" t="s">
        <v>175</v>
      </c>
      <c r="B48" s="18" t="s">
        <v>176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>
        <v>7</v>
      </c>
      <c r="AL48" s="17">
        <v>2</v>
      </c>
      <c r="AM48" s="17">
        <f t="shared" si="3"/>
        <v>7</v>
      </c>
      <c r="AN48" s="17">
        <f t="shared" si="4"/>
        <v>2</v>
      </c>
      <c r="AO48" s="17">
        <f t="shared" si="5"/>
        <v>9</v>
      </c>
    </row>
    <row r="49" spans="1:41" ht="15" x14ac:dyDescent="0.25">
      <c r="A49" s="18" t="s">
        <v>109</v>
      </c>
      <c r="B49" s="18" t="s">
        <v>110</v>
      </c>
      <c r="C49" s="17"/>
      <c r="D49" s="17"/>
      <c r="E49" s="17"/>
      <c r="F49" s="17"/>
      <c r="G49" s="17">
        <v>6</v>
      </c>
      <c r="H49" s="17">
        <v>2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>
        <f t="shared" si="3"/>
        <v>6</v>
      </c>
      <c r="AN49" s="17">
        <f t="shared" si="4"/>
        <v>2</v>
      </c>
      <c r="AO49" s="17">
        <f t="shared" si="5"/>
        <v>8</v>
      </c>
    </row>
    <row r="50" spans="1:41" ht="15" x14ac:dyDescent="0.25">
      <c r="A50" s="18" t="s">
        <v>103</v>
      </c>
      <c r="B50" s="18" t="s">
        <v>104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>
        <v>7</v>
      </c>
      <c r="V50" s="17">
        <v>0</v>
      </c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>
        <f t="shared" si="3"/>
        <v>7</v>
      </c>
      <c r="AN50" s="17">
        <f t="shared" si="4"/>
        <v>0</v>
      </c>
      <c r="AO50" s="17">
        <f t="shared" si="5"/>
        <v>7</v>
      </c>
    </row>
    <row r="51" spans="1:41" ht="15" x14ac:dyDescent="0.25">
      <c r="A51" s="18" t="s">
        <v>106</v>
      </c>
      <c r="B51" s="18" t="s">
        <v>107</v>
      </c>
      <c r="C51" s="17">
        <v>4</v>
      </c>
      <c r="D51" s="17">
        <v>2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>
        <f t="shared" si="3"/>
        <v>4</v>
      </c>
      <c r="AN51" s="17">
        <f t="shared" si="4"/>
        <v>2</v>
      </c>
      <c r="AO51" s="17">
        <f t="shared" si="5"/>
        <v>6</v>
      </c>
    </row>
    <row r="52" spans="1:41" ht="15" x14ac:dyDescent="0.25">
      <c r="A52" s="15" t="s">
        <v>209</v>
      </c>
      <c r="B52" s="18" t="s">
        <v>43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>
        <v>1</v>
      </c>
      <c r="P52" s="17">
        <v>0</v>
      </c>
      <c r="Q52" s="17"/>
      <c r="R52" s="17"/>
      <c r="S52" s="17"/>
      <c r="T52" s="17"/>
      <c r="U52" s="17"/>
      <c r="V52" s="17"/>
      <c r="W52" s="17">
        <v>5</v>
      </c>
      <c r="X52" s="17">
        <v>0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>
        <f t="shared" si="3"/>
        <v>6</v>
      </c>
      <c r="AN52" s="17">
        <f t="shared" si="4"/>
        <v>0</v>
      </c>
      <c r="AO52" s="17">
        <f t="shared" si="5"/>
        <v>6</v>
      </c>
    </row>
    <row r="53" spans="1:41" ht="15" x14ac:dyDescent="0.2">
      <c r="A53" s="15" t="s">
        <v>14</v>
      </c>
      <c r="B53" s="15" t="s">
        <v>15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>
        <v>5</v>
      </c>
      <c r="AF53" s="17">
        <v>0</v>
      </c>
      <c r="AG53" s="17"/>
      <c r="AH53" s="17"/>
      <c r="AI53" s="17"/>
      <c r="AJ53" s="17"/>
      <c r="AK53" s="17"/>
      <c r="AL53" s="17"/>
      <c r="AM53" s="17">
        <f t="shared" si="3"/>
        <v>5</v>
      </c>
      <c r="AN53" s="17">
        <f t="shared" si="4"/>
        <v>0</v>
      </c>
      <c r="AO53" s="17">
        <f t="shared" si="5"/>
        <v>5</v>
      </c>
    </row>
    <row r="54" spans="1:41" ht="15" x14ac:dyDescent="0.2">
      <c r="A54" s="15" t="s">
        <v>219</v>
      </c>
      <c r="B54" s="15" t="s">
        <v>95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>
        <v>5</v>
      </c>
      <c r="AJ54" s="17">
        <v>0</v>
      </c>
      <c r="AK54" s="17"/>
      <c r="AL54" s="17"/>
      <c r="AM54" s="17">
        <f t="shared" si="3"/>
        <v>5</v>
      </c>
      <c r="AN54" s="17">
        <f t="shared" si="4"/>
        <v>0</v>
      </c>
      <c r="AO54" s="17">
        <f t="shared" si="5"/>
        <v>5</v>
      </c>
    </row>
    <row r="55" spans="1:41" ht="15" x14ac:dyDescent="0.25">
      <c r="A55" s="18" t="s">
        <v>205</v>
      </c>
      <c r="B55" s="18" t="s">
        <v>206</v>
      </c>
      <c r="C55" s="37"/>
      <c r="D55" s="37"/>
      <c r="E55" s="17">
        <v>3</v>
      </c>
      <c r="F55" s="17">
        <v>0</v>
      </c>
      <c r="G55" s="37"/>
      <c r="H55" s="37"/>
      <c r="I55" s="37"/>
      <c r="J55" s="37"/>
      <c r="K55" s="17"/>
      <c r="L55" s="17"/>
      <c r="M55" s="17"/>
      <c r="N55" s="17"/>
      <c r="O55" s="37"/>
      <c r="P55" s="37"/>
      <c r="Q55" s="17"/>
      <c r="R55" s="17"/>
      <c r="S55" s="37"/>
      <c r="T55" s="37"/>
      <c r="U55" s="17"/>
      <c r="V55" s="17"/>
      <c r="W55" s="17"/>
      <c r="X55" s="1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17">
        <f t="shared" si="3"/>
        <v>3</v>
      </c>
      <c r="AN55" s="17">
        <f t="shared" si="4"/>
        <v>0</v>
      </c>
      <c r="AO55" s="37">
        <f t="shared" si="5"/>
        <v>3</v>
      </c>
    </row>
    <row r="56" spans="1:41" ht="15" x14ac:dyDescent="0.25">
      <c r="A56" s="36" t="s">
        <v>91</v>
      </c>
      <c r="B56" s="36" t="s">
        <v>92</v>
      </c>
      <c r="C56" s="17"/>
      <c r="D56" s="17"/>
      <c r="E56" s="17"/>
      <c r="F56" s="17"/>
      <c r="G56" s="17"/>
      <c r="H56" s="17"/>
      <c r="I56" s="17">
        <v>3</v>
      </c>
      <c r="J56" s="17">
        <v>0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>
        <f t="shared" si="3"/>
        <v>3</v>
      </c>
      <c r="AN56" s="17">
        <f t="shared" si="4"/>
        <v>0</v>
      </c>
      <c r="AO56" s="17">
        <f t="shared" si="5"/>
        <v>3</v>
      </c>
    </row>
    <row r="57" spans="1:41" ht="15" x14ac:dyDescent="0.2">
      <c r="A57" s="15" t="s">
        <v>214</v>
      </c>
      <c r="B57" s="15" t="s">
        <v>212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>
        <v>2</v>
      </c>
      <c r="AB57" s="17">
        <v>0</v>
      </c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>
        <f t="shared" si="3"/>
        <v>2</v>
      </c>
      <c r="AN57" s="17">
        <f t="shared" si="4"/>
        <v>0</v>
      </c>
      <c r="AO57" s="17">
        <f t="shared" si="5"/>
        <v>2</v>
      </c>
    </row>
    <row r="58" spans="1:41" ht="15" x14ac:dyDescent="0.25">
      <c r="A58" s="18" t="s">
        <v>18</v>
      </c>
      <c r="B58" s="18" t="s">
        <v>19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>
        <f t="shared" si="3"/>
        <v>0</v>
      </c>
      <c r="AN58" s="17">
        <f t="shared" si="4"/>
        <v>0</v>
      </c>
      <c r="AO58" s="17">
        <f t="shared" si="5"/>
        <v>0</v>
      </c>
    </row>
    <row r="59" spans="1:41" ht="15" x14ac:dyDescent="0.25">
      <c r="A59" s="18" t="s">
        <v>20</v>
      </c>
      <c r="B59" s="18" t="s">
        <v>21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>
        <f t="shared" si="3"/>
        <v>0</v>
      </c>
      <c r="AN59" s="17">
        <f t="shared" si="4"/>
        <v>0</v>
      </c>
      <c r="AO59" s="17">
        <f t="shared" si="5"/>
        <v>0</v>
      </c>
    </row>
    <row r="60" spans="1:41" ht="15" x14ac:dyDescent="0.25">
      <c r="A60" s="18" t="s">
        <v>25</v>
      </c>
      <c r="B60" s="18" t="s">
        <v>26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>
        <f t="shared" si="3"/>
        <v>0</v>
      </c>
      <c r="AN60" s="17">
        <f t="shared" si="4"/>
        <v>0</v>
      </c>
      <c r="AO60" s="17">
        <f t="shared" si="5"/>
        <v>0</v>
      </c>
    </row>
    <row r="61" spans="1:41" ht="15" x14ac:dyDescent="0.25">
      <c r="A61" s="18" t="s">
        <v>27</v>
      </c>
      <c r="B61" s="18" t="s">
        <v>28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>
        <f t="shared" si="3"/>
        <v>0</v>
      </c>
      <c r="AN61" s="17">
        <f t="shared" si="4"/>
        <v>0</v>
      </c>
      <c r="AO61" s="17">
        <f t="shared" si="5"/>
        <v>0</v>
      </c>
    </row>
    <row r="62" spans="1:41" ht="15" x14ac:dyDescent="0.25">
      <c r="A62" s="18" t="s">
        <v>27</v>
      </c>
      <c r="B62" s="18" t="s">
        <v>29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>
        <f t="shared" si="3"/>
        <v>0</v>
      </c>
      <c r="AN62" s="17">
        <f t="shared" si="4"/>
        <v>0</v>
      </c>
      <c r="AO62" s="17">
        <f t="shared" si="5"/>
        <v>0</v>
      </c>
    </row>
    <row r="63" spans="1:41" ht="15" x14ac:dyDescent="0.25">
      <c r="A63" s="18" t="s">
        <v>34</v>
      </c>
      <c r="B63" s="18" t="s">
        <v>35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>
        <f t="shared" si="3"/>
        <v>0</v>
      </c>
      <c r="AN63" s="17">
        <f t="shared" si="4"/>
        <v>0</v>
      </c>
      <c r="AO63" s="17">
        <f t="shared" si="5"/>
        <v>0</v>
      </c>
    </row>
    <row r="64" spans="1:41" ht="15" x14ac:dyDescent="0.25">
      <c r="A64" s="18" t="s">
        <v>36</v>
      </c>
      <c r="B64" s="18" t="s">
        <v>37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>
        <f t="shared" si="3"/>
        <v>0</v>
      </c>
      <c r="AN64" s="17">
        <f t="shared" si="4"/>
        <v>0</v>
      </c>
      <c r="AO64" s="17">
        <f t="shared" si="5"/>
        <v>0</v>
      </c>
    </row>
    <row r="65" spans="1:41" ht="15" x14ac:dyDescent="0.25">
      <c r="A65" s="18" t="s">
        <v>38</v>
      </c>
      <c r="B65" s="18" t="s">
        <v>39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>
        <f t="shared" si="3"/>
        <v>0</v>
      </c>
      <c r="AN65" s="17">
        <f t="shared" si="4"/>
        <v>0</v>
      </c>
      <c r="AO65" s="17">
        <f t="shared" si="5"/>
        <v>0</v>
      </c>
    </row>
    <row r="66" spans="1:41" ht="15" x14ac:dyDescent="0.25">
      <c r="A66" s="18" t="s">
        <v>179</v>
      </c>
      <c r="B66" s="18" t="s">
        <v>76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>
        <f t="shared" si="3"/>
        <v>0</v>
      </c>
      <c r="AN66" s="17">
        <f t="shared" si="4"/>
        <v>0</v>
      </c>
      <c r="AO66" s="17">
        <f t="shared" si="5"/>
        <v>0</v>
      </c>
    </row>
    <row r="67" spans="1:41" ht="15" x14ac:dyDescent="0.25">
      <c r="A67" s="18" t="s">
        <v>179</v>
      </c>
      <c r="B67" s="18" t="s">
        <v>180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>
        <f t="shared" si="3"/>
        <v>0</v>
      </c>
      <c r="AN67" s="17">
        <f t="shared" si="4"/>
        <v>0</v>
      </c>
      <c r="AO67" s="17">
        <f t="shared" si="5"/>
        <v>0</v>
      </c>
    </row>
    <row r="68" spans="1:41" ht="15" x14ac:dyDescent="0.25">
      <c r="A68" s="18" t="s">
        <v>44</v>
      </c>
      <c r="B68" s="18" t="s">
        <v>45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>
        <f t="shared" si="3"/>
        <v>0</v>
      </c>
      <c r="AN68" s="17">
        <f t="shared" si="4"/>
        <v>0</v>
      </c>
      <c r="AO68" s="17">
        <f t="shared" si="5"/>
        <v>0</v>
      </c>
    </row>
    <row r="69" spans="1:41" ht="15" x14ac:dyDescent="0.25">
      <c r="A69" s="18" t="s">
        <v>47</v>
      </c>
      <c r="B69" s="18" t="s">
        <v>48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>
        <f t="shared" si="3"/>
        <v>0</v>
      </c>
      <c r="AN69" s="17">
        <f t="shared" si="4"/>
        <v>0</v>
      </c>
      <c r="AO69" s="17">
        <f t="shared" si="5"/>
        <v>0</v>
      </c>
    </row>
    <row r="70" spans="1:41" ht="15" x14ac:dyDescent="0.25">
      <c r="A70" s="18" t="s">
        <v>50</v>
      </c>
      <c r="B70" s="18" t="s">
        <v>51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>
        <f t="shared" ref="AM70:AM101" si="6">C70+E70+G70+I70+K70+M70+O70+Q70+S70+U70+W70+Y70+AA70+AC70+AE70+AG70+AI70+AK70</f>
        <v>0</v>
      </c>
      <c r="AN70" s="17">
        <f t="shared" ref="AN70:AN101" si="7">D70+F70+H70+J70+L70+N70+P70+R70+T70+V70+X70+Z70+AB70+AD70+AF70+AH70+AJ70+AL70</f>
        <v>0</v>
      </c>
      <c r="AO70" s="17">
        <f t="shared" ref="AO70:AO101" si="8">SUM(C70:AL70)</f>
        <v>0</v>
      </c>
    </row>
    <row r="71" spans="1:41" ht="15" x14ac:dyDescent="0.25">
      <c r="A71" s="18" t="s">
        <v>53</v>
      </c>
      <c r="B71" s="18" t="s">
        <v>43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>
        <f t="shared" si="6"/>
        <v>0</v>
      </c>
      <c r="AN71" s="17">
        <f t="shared" si="7"/>
        <v>0</v>
      </c>
      <c r="AO71" s="17">
        <f t="shared" si="8"/>
        <v>0</v>
      </c>
    </row>
    <row r="72" spans="1:41" ht="15" x14ac:dyDescent="0.25">
      <c r="A72" s="55" t="s">
        <v>55</v>
      </c>
      <c r="B72" s="55" t="s">
        <v>56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>
        <f t="shared" si="6"/>
        <v>0</v>
      </c>
      <c r="AN72" s="17">
        <f t="shared" si="7"/>
        <v>0</v>
      </c>
      <c r="AO72" s="17">
        <f t="shared" si="8"/>
        <v>0</v>
      </c>
    </row>
    <row r="73" spans="1:41" ht="15" x14ac:dyDescent="0.25">
      <c r="A73" s="18" t="s">
        <v>168</v>
      </c>
      <c r="B73" s="18" t="s">
        <v>169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>
        <f t="shared" si="6"/>
        <v>0</v>
      </c>
      <c r="AN73" s="17">
        <f t="shared" si="7"/>
        <v>0</v>
      </c>
      <c r="AO73" s="17">
        <f t="shared" si="8"/>
        <v>0</v>
      </c>
    </row>
    <row r="74" spans="1:41" ht="15" x14ac:dyDescent="0.25">
      <c r="A74" s="18" t="s">
        <v>57</v>
      </c>
      <c r="B74" s="18" t="s">
        <v>58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>
        <f t="shared" si="6"/>
        <v>0</v>
      </c>
      <c r="AN74" s="17">
        <f t="shared" si="7"/>
        <v>0</v>
      </c>
      <c r="AO74" s="17">
        <f t="shared" si="8"/>
        <v>0</v>
      </c>
    </row>
    <row r="75" spans="1:41" ht="15" x14ac:dyDescent="0.25">
      <c r="A75" s="18" t="s">
        <v>172</v>
      </c>
      <c r="B75" s="18" t="s">
        <v>173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>
        <f t="shared" si="6"/>
        <v>0</v>
      </c>
      <c r="AN75" s="17">
        <f t="shared" si="7"/>
        <v>0</v>
      </c>
      <c r="AO75" s="17">
        <f t="shared" si="8"/>
        <v>0</v>
      </c>
    </row>
    <row r="76" spans="1:41" ht="15" x14ac:dyDescent="0.25">
      <c r="A76" s="18" t="s">
        <v>59</v>
      </c>
      <c r="B76" s="18" t="s">
        <v>37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>
        <f t="shared" si="6"/>
        <v>0</v>
      </c>
      <c r="AN76" s="17">
        <f t="shared" si="7"/>
        <v>0</v>
      </c>
      <c r="AO76" s="17">
        <f t="shared" si="8"/>
        <v>0</v>
      </c>
    </row>
    <row r="77" spans="1:41" ht="15" x14ac:dyDescent="0.25">
      <c r="A77" s="18" t="s">
        <v>61</v>
      </c>
      <c r="B77" s="18" t="s">
        <v>62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>
        <f t="shared" si="6"/>
        <v>0</v>
      </c>
      <c r="AN77" s="17">
        <f t="shared" si="7"/>
        <v>0</v>
      </c>
      <c r="AO77" s="17">
        <f t="shared" si="8"/>
        <v>0</v>
      </c>
    </row>
    <row r="78" spans="1:41" ht="15" x14ac:dyDescent="0.25">
      <c r="A78" s="18" t="s">
        <v>174</v>
      </c>
      <c r="B78" s="18" t="s">
        <v>100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>
        <f t="shared" si="6"/>
        <v>0</v>
      </c>
      <c r="AN78" s="17">
        <f t="shared" si="7"/>
        <v>0</v>
      </c>
      <c r="AO78" s="17">
        <f t="shared" si="8"/>
        <v>0</v>
      </c>
    </row>
    <row r="79" spans="1:41" ht="15" x14ac:dyDescent="0.25">
      <c r="A79" s="18" t="s">
        <v>146</v>
      </c>
      <c r="B79" s="18" t="s">
        <v>37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>
        <f t="shared" si="6"/>
        <v>0</v>
      </c>
      <c r="AN79" s="17">
        <f t="shared" si="7"/>
        <v>0</v>
      </c>
      <c r="AO79" s="17">
        <f t="shared" si="8"/>
        <v>0</v>
      </c>
    </row>
    <row r="80" spans="1:41" ht="15" x14ac:dyDescent="0.25">
      <c r="A80" s="18" t="s">
        <v>65</v>
      </c>
      <c r="B80" s="18" t="s">
        <v>66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>
        <f t="shared" si="6"/>
        <v>0</v>
      </c>
      <c r="AN80" s="17">
        <f t="shared" si="7"/>
        <v>0</v>
      </c>
      <c r="AO80" s="17">
        <f t="shared" si="8"/>
        <v>0</v>
      </c>
    </row>
    <row r="81" spans="1:41" ht="15" x14ac:dyDescent="0.25">
      <c r="A81" s="18" t="s">
        <v>144</v>
      </c>
      <c r="B81" s="18" t="s">
        <v>48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>
        <f t="shared" si="6"/>
        <v>0</v>
      </c>
      <c r="AN81" s="17">
        <f t="shared" si="7"/>
        <v>0</v>
      </c>
      <c r="AO81" s="17">
        <f t="shared" si="8"/>
        <v>0</v>
      </c>
    </row>
    <row r="82" spans="1:41" ht="15" x14ac:dyDescent="0.25">
      <c r="A82" s="18" t="s">
        <v>144</v>
      </c>
      <c r="B82" s="18" t="s">
        <v>125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>
        <f t="shared" si="6"/>
        <v>0</v>
      </c>
      <c r="AN82" s="17">
        <f t="shared" si="7"/>
        <v>0</v>
      </c>
      <c r="AO82" s="17">
        <f t="shared" si="8"/>
        <v>0</v>
      </c>
    </row>
    <row r="83" spans="1:41" ht="15" x14ac:dyDescent="0.25">
      <c r="A83" s="18" t="s">
        <v>198</v>
      </c>
      <c r="B83" s="18" t="s">
        <v>199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>
        <f t="shared" si="6"/>
        <v>0</v>
      </c>
      <c r="AN83" s="17">
        <f t="shared" si="7"/>
        <v>0</v>
      </c>
      <c r="AO83" s="17">
        <f t="shared" si="8"/>
        <v>0</v>
      </c>
    </row>
    <row r="84" spans="1:41" ht="15" x14ac:dyDescent="0.25">
      <c r="A84" s="18" t="s">
        <v>69</v>
      </c>
      <c r="B84" s="18" t="s">
        <v>26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>
        <f t="shared" si="6"/>
        <v>0</v>
      </c>
      <c r="AN84" s="17">
        <f t="shared" si="7"/>
        <v>0</v>
      </c>
      <c r="AO84" s="17">
        <f t="shared" si="8"/>
        <v>0</v>
      </c>
    </row>
    <row r="85" spans="1:41" ht="15" x14ac:dyDescent="0.25">
      <c r="A85" s="18" t="s">
        <v>69</v>
      </c>
      <c r="B85" s="18" t="s">
        <v>70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>
        <f t="shared" si="6"/>
        <v>0</v>
      </c>
      <c r="AN85" s="17">
        <f t="shared" si="7"/>
        <v>0</v>
      </c>
      <c r="AO85" s="17">
        <f t="shared" si="8"/>
        <v>0</v>
      </c>
    </row>
    <row r="86" spans="1:41" ht="15" x14ac:dyDescent="0.25">
      <c r="A86" s="18" t="s">
        <v>71</v>
      </c>
      <c r="B86" s="18" t="s">
        <v>74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>
        <f t="shared" si="6"/>
        <v>0</v>
      </c>
      <c r="AN86" s="17">
        <f t="shared" si="7"/>
        <v>0</v>
      </c>
      <c r="AO86" s="17">
        <f t="shared" si="8"/>
        <v>0</v>
      </c>
    </row>
    <row r="87" spans="1:41" ht="15" x14ac:dyDescent="0.25">
      <c r="A87" s="18" t="s">
        <v>158</v>
      </c>
      <c r="B87" s="18" t="s">
        <v>43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>
        <f t="shared" si="6"/>
        <v>0</v>
      </c>
      <c r="AN87" s="17">
        <f t="shared" si="7"/>
        <v>0</v>
      </c>
      <c r="AO87" s="17">
        <f t="shared" si="8"/>
        <v>0</v>
      </c>
    </row>
    <row r="88" spans="1:41" ht="15" x14ac:dyDescent="0.25">
      <c r="A88" s="18" t="s">
        <v>81</v>
      </c>
      <c r="B88" s="18" t="s">
        <v>66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>
        <f t="shared" si="6"/>
        <v>0</v>
      </c>
      <c r="AN88" s="17">
        <f t="shared" si="7"/>
        <v>0</v>
      </c>
      <c r="AO88" s="17">
        <f t="shared" si="8"/>
        <v>0</v>
      </c>
    </row>
    <row r="89" spans="1:41" ht="15" x14ac:dyDescent="0.25">
      <c r="A89" s="18" t="s">
        <v>81</v>
      </c>
      <c r="B89" s="18" t="s">
        <v>51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>
        <f t="shared" si="6"/>
        <v>0</v>
      </c>
      <c r="AN89" s="17">
        <f t="shared" si="7"/>
        <v>0</v>
      </c>
      <c r="AO89" s="17">
        <f t="shared" si="8"/>
        <v>0</v>
      </c>
    </row>
    <row r="90" spans="1:41" ht="15" x14ac:dyDescent="0.25">
      <c r="A90" s="18" t="s">
        <v>152</v>
      </c>
      <c r="B90" s="18" t="s">
        <v>177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>
        <f t="shared" si="6"/>
        <v>0</v>
      </c>
      <c r="AN90" s="17">
        <f t="shared" si="7"/>
        <v>0</v>
      </c>
      <c r="AO90" s="17">
        <f t="shared" si="8"/>
        <v>0</v>
      </c>
    </row>
    <row r="91" spans="1:41" ht="15" x14ac:dyDescent="0.25">
      <c r="A91" s="18" t="s">
        <v>82</v>
      </c>
      <c r="B91" s="18" t="s">
        <v>23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>
        <f t="shared" si="6"/>
        <v>0</v>
      </c>
      <c r="AN91" s="17">
        <f t="shared" si="7"/>
        <v>0</v>
      </c>
      <c r="AO91" s="17">
        <f t="shared" si="8"/>
        <v>0</v>
      </c>
    </row>
    <row r="92" spans="1:41" ht="15" x14ac:dyDescent="0.25">
      <c r="A92" s="18" t="s">
        <v>159</v>
      </c>
      <c r="B92" s="18" t="s">
        <v>37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>
        <f t="shared" si="6"/>
        <v>0</v>
      </c>
      <c r="AN92" s="17">
        <f t="shared" si="7"/>
        <v>0</v>
      </c>
      <c r="AO92" s="17">
        <f t="shared" si="8"/>
        <v>0</v>
      </c>
    </row>
    <row r="93" spans="1:41" ht="15" x14ac:dyDescent="0.25">
      <c r="A93" s="18" t="s">
        <v>159</v>
      </c>
      <c r="B93" s="18" t="s">
        <v>182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>
        <f t="shared" si="6"/>
        <v>0</v>
      </c>
      <c r="AN93" s="17">
        <f t="shared" si="7"/>
        <v>0</v>
      </c>
      <c r="AO93" s="17">
        <f t="shared" si="8"/>
        <v>0</v>
      </c>
    </row>
    <row r="94" spans="1:41" ht="15" x14ac:dyDescent="0.25">
      <c r="A94" s="18" t="s">
        <v>89</v>
      </c>
      <c r="B94" s="18" t="s">
        <v>90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>
        <f t="shared" si="6"/>
        <v>0</v>
      </c>
      <c r="AN94" s="17">
        <f t="shared" si="7"/>
        <v>0</v>
      </c>
      <c r="AO94" s="17">
        <f t="shared" si="8"/>
        <v>0</v>
      </c>
    </row>
    <row r="95" spans="1:41" ht="15" x14ac:dyDescent="0.25">
      <c r="A95" s="18" t="s">
        <v>93</v>
      </c>
      <c r="B95" s="18" t="s">
        <v>35</v>
      </c>
      <c r="C95" s="17"/>
      <c r="D95" s="1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17">
        <f t="shared" si="6"/>
        <v>0</v>
      </c>
      <c r="AN95" s="17">
        <f t="shared" si="7"/>
        <v>0</v>
      </c>
      <c r="AO95" s="37">
        <f t="shared" si="8"/>
        <v>0</v>
      </c>
    </row>
    <row r="96" spans="1:41" ht="15" x14ac:dyDescent="0.25">
      <c r="A96" s="18" t="s">
        <v>97</v>
      </c>
      <c r="B96" s="18" t="s">
        <v>98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>
        <f t="shared" si="6"/>
        <v>0</v>
      </c>
      <c r="AN96" s="17">
        <f t="shared" si="7"/>
        <v>0</v>
      </c>
      <c r="AO96" s="17">
        <f t="shared" si="8"/>
        <v>0</v>
      </c>
    </row>
    <row r="97" spans="1:41" ht="15" x14ac:dyDescent="0.25">
      <c r="A97" s="18" t="s">
        <v>162</v>
      </c>
      <c r="B97" s="18" t="s">
        <v>33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>
        <f t="shared" si="6"/>
        <v>0</v>
      </c>
      <c r="AN97" s="17">
        <f t="shared" si="7"/>
        <v>0</v>
      </c>
      <c r="AO97" s="17">
        <f t="shared" si="8"/>
        <v>0</v>
      </c>
    </row>
    <row r="98" spans="1:41" ht="15" x14ac:dyDescent="0.25">
      <c r="A98" s="18" t="s">
        <v>101</v>
      </c>
      <c r="B98" s="18" t="s">
        <v>23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>
        <f t="shared" si="6"/>
        <v>0</v>
      </c>
      <c r="AN98" s="17">
        <f t="shared" si="7"/>
        <v>0</v>
      </c>
      <c r="AO98" s="17">
        <f t="shared" si="8"/>
        <v>0</v>
      </c>
    </row>
    <row r="99" spans="1:41" ht="15" x14ac:dyDescent="0.25">
      <c r="A99" s="18" t="s">
        <v>111</v>
      </c>
      <c r="B99" s="18" t="s">
        <v>43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>
        <f t="shared" si="6"/>
        <v>0</v>
      </c>
      <c r="AN99" s="17">
        <f t="shared" si="7"/>
        <v>0</v>
      </c>
      <c r="AO99" s="17">
        <f t="shared" si="8"/>
        <v>0</v>
      </c>
    </row>
    <row r="100" spans="1:41" ht="15" x14ac:dyDescent="0.25">
      <c r="A100" s="18" t="s">
        <v>113</v>
      </c>
      <c r="B100" s="18" t="s">
        <v>114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>
        <f t="shared" si="6"/>
        <v>0</v>
      </c>
      <c r="AN100" s="17">
        <f t="shared" si="7"/>
        <v>0</v>
      </c>
      <c r="AO100" s="17">
        <f t="shared" si="8"/>
        <v>0</v>
      </c>
    </row>
    <row r="101" spans="1:41" ht="15" x14ac:dyDescent="0.25">
      <c r="A101" s="18" t="s">
        <v>115</v>
      </c>
      <c r="B101" s="18" t="s">
        <v>116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>
        <f t="shared" si="6"/>
        <v>0</v>
      </c>
      <c r="AN101" s="17">
        <f t="shared" si="7"/>
        <v>0</v>
      </c>
      <c r="AO101" s="17">
        <f t="shared" si="8"/>
        <v>0</v>
      </c>
    </row>
    <row r="102" spans="1:41" ht="15" x14ac:dyDescent="0.25">
      <c r="A102" s="18" t="s">
        <v>117</v>
      </c>
      <c r="B102" s="18" t="s">
        <v>118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>
        <f t="shared" ref="AM102:AM114" si="9">C102+E102+G102+I102+K102+M102+O102+Q102+S102+U102+W102+Y102+AA102+AC102+AE102+AG102+AI102+AK102</f>
        <v>0</v>
      </c>
      <c r="AN102" s="17">
        <f t="shared" ref="AN102:AN114" si="10">D102+F102+H102+J102+L102+N102+P102+R102+T102+V102+X102+Z102+AB102+AD102+AF102+AH102+AJ102+AL102</f>
        <v>0</v>
      </c>
      <c r="AO102" s="17">
        <f t="shared" ref="AO102:AO114" si="11">SUM(C102:AL102)</f>
        <v>0</v>
      </c>
    </row>
    <row r="103" spans="1:41" ht="15" x14ac:dyDescent="0.25">
      <c r="A103" s="18" t="s">
        <v>119</v>
      </c>
      <c r="B103" s="18" t="s">
        <v>120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>
        <f t="shared" si="9"/>
        <v>0</v>
      </c>
      <c r="AN103" s="17">
        <f t="shared" si="10"/>
        <v>0</v>
      </c>
      <c r="AO103" s="17">
        <f t="shared" si="11"/>
        <v>0</v>
      </c>
    </row>
    <row r="104" spans="1:41" ht="15" x14ac:dyDescent="0.25">
      <c r="A104" s="18" t="s">
        <v>119</v>
      </c>
      <c r="B104" s="18" t="s">
        <v>121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>
        <f t="shared" si="9"/>
        <v>0</v>
      </c>
      <c r="AN104" s="17">
        <f t="shared" si="10"/>
        <v>0</v>
      </c>
      <c r="AO104" s="17">
        <f t="shared" si="11"/>
        <v>0</v>
      </c>
    </row>
    <row r="105" spans="1:41" ht="15" x14ac:dyDescent="0.25">
      <c r="A105" s="18" t="s">
        <v>122</v>
      </c>
      <c r="B105" s="18" t="s">
        <v>62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>
        <f t="shared" si="9"/>
        <v>0</v>
      </c>
      <c r="AN105" s="17">
        <f t="shared" si="10"/>
        <v>0</v>
      </c>
      <c r="AO105" s="17">
        <f t="shared" si="11"/>
        <v>0</v>
      </c>
    </row>
    <row r="106" spans="1:41" ht="15" x14ac:dyDescent="0.25">
      <c r="A106" s="18" t="s">
        <v>123</v>
      </c>
      <c r="B106" s="18" t="s">
        <v>121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>
        <f t="shared" si="9"/>
        <v>0</v>
      </c>
      <c r="AN106" s="17">
        <f t="shared" si="10"/>
        <v>0</v>
      </c>
      <c r="AO106" s="17">
        <f t="shared" si="11"/>
        <v>0</v>
      </c>
    </row>
    <row r="107" spans="1:41" ht="15" x14ac:dyDescent="0.25">
      <c r="A107" s="18" t="s">
        <v>149</v>
      </c>
      <c r="B107" s="18" t="s">
        <v>150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>
        <f t="shared" si="9"/>
        <v>0</v>
      </c>
      <c r="AN107" s="17">
        <f t="shared" si="10"/>
        <v>0</v>
      </c>
      <c r="AO107" s="17">
        <f t="shared" si="11"/>
        <v>0</v>
      </c>
    </row>
    <row r="108" spans="1:41" ht="15" x14ac:dyDescent="0.25">
      <c r="A108" s="18" t="s">
        <v>149</v>
      </c>
      <c r="B108" s="18" t="s">
        <v>151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>
        <f t="shared" si="9"/>
        <v>0</v>
      </c>
      <c r="AN108" s="17">
        <f t="shared" si="10"/>
        <v>0</v>
      </c>
      <c r="AO108" s="17">
        <f t="shared" si="11"/>
        <v>0</v>
      </c>
    </row>
    <row r="109" spans="1:41" ht="15" x14ac:dyDescent="0.25">
      <c r="A109" s="18" t="s">
        <v>163</v>
      </c>
      <c r="B109" s="18" t="s">
        <v>164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>
        <f t="shared" si="9"/>
        <v>0</v>
      </c>
      <c r="AN109" s="17">
        <f t="shared" si="10"/>
        <v>0</v>
      </c>
      <c r="AO109" s="17">
        <f t="shared" si="11"/>
        <v>0</v>
      </c>
    </row>
    <row r="110" spans="1:41" ht="15" x14ac:dyDescent="0.25">
      <c r="A110" s="18" t="s">
        <v>124</v>
      </c>
      <c r="B110" s="18" t="s">
        <v>95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>
        <f t="shared" si="9"/>
        <v>0</v>
      </c>
      <c r="AN110" s="17">
        <f t="shared" si="10"/>
        <v>0</v>
      </c>
      <c r="AO110" s="17">
        <f t="shared" si="11"/>
        <v>0</v>
      </c>
    </row>
    <row r="111" spans="1:41" ht="15" x14ac:dyDescent="0.25">
      <c r="A111" s="18" t="s">
        <v>178</v>
      </c>
      <c r="B111" s="18" t="s">
        <v>125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>
        <f t="shared" si="9"/>
        <v>0</v>
      </c>
      <c r="AN111" s="17">
        <f t="shared" si="10"/>
        <v>0</v>
      </c>
      <c r="AO111" s="17">
        <f t="shared" si="11"/>
        <v>0</v>
      </c>
    </row>
    <row r="112" spans="1:41" ht="15" x14ac:dyDescent="0.25">
      <c r="A112" s="18" t="s">
        <v>126</v>
      </c>
      <c r="B112" s="18" t="s">
        <v>127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>
        <f t="shared" si="9"/>
        <v>0</v>
      </c>
      <c r="AN112" s="17">
        <f t="shared" si="10"/>
        <v>0</v>
      </c>
      <c r="AO112" s="17">
        <f t="shared" si="11"/>
        <v>0</v>
      </c>
    </row>
    <row r="113" spans="1:41" ht="15" x14ac:dyDescent="0.25">
      <c r="A113" s="18" t="s">
        <v>145</v>
      </c>
      <c r="B113" s="18" t="s">
        <v>121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>
        <f t="shared" si="9"/>
        <v>0</v>
      </c>
      <c r="AN113" s="17">
        <f t="shared" si="10"/>
        <v>0</v>
      </c>
      <c r="AO113" s="17">
        <f t="shared" si="11"/>
        <v>0</v>
      </c>
    </row>
    <row r="114" spans="1:41" ht="15" x14ac:dyDescent="0.25">
      <c r="A114" s="18" t="s">
        <v>130</v>
      </c>
      <c r="B114" s="18" t="s">
        <v>35</v>
      </c>
      <c r="C114" s="18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>
        <f t="shared" si="9"/>
        <v>0</v>
      </c>
      <c r="AN114" s="17">
        <f t="shared" si="10"/>
        <v>0</v>
      </c>
      <c r="AO114" s="17">
        <f t="shared" si="11"/>
        <v>0</v>
      </c>
    </row>
  </sheetData>
  <sortState xmlns:xlrd2="http://schemas.microsoft.com/office/spreadsheetml/2017/richdata2" ref="A6:AO114">
    <sortCondition descending="1" ref="AO6:AO114"/>
    <sortCondition descending="1" ref="AN6:AN114"/>
  </sortState>
  <mergeCells count="21">
    <mergeCell ref="W4:X4"/>
    <mergeCell ref="G4:H4"/>
    <mergeCell ref="K4:L4"/>
    <mergeCell ref="O4:P4"/>
    <mergeCell ref="M4:N4"/>
    <mergeCell ref="A1:AO1"/>
    <mergeCell ref="A2:AO2"/>
    <mergeCell ref="A3:AO3"/>
    <mergeCell ref="C4:D4"/>
    <mergeCell ref="E4:F4"/>
    <mergeCell ref="AC4:AD4"/>
    <mergeCell ref="U4:V4"/>
    <mergeCell ref="I4:J4"/>
    <mergeCell ref="S4:T4"/>
    <mergeCell ref="Q4:R4"/>
    <mergeCell ref="AK4:AL4"/>
    <mergeCell ref="AA4:AB4"/>
    <mergeCell ref="AE4:AF4"/>
    <mergeCell ref="AI4:AJ4"/>
    <mergeCell ref="AG4:AH4"/>
    <mergeCell ref="Y4:Z4"/>
  </mergeCells>
  <phoneticPr fontId="0" type="noConversion"/>
  <pageMargins left="1.6929133858267718" right="0.74803149606299213" top="0.70866141732283472" bottom="0.59055118110236227" header="0.23622047244094491" footer="0.35433070866141736"/>
  <pageSetup paperSize="9" scale="45" orientation="portrait" horizontalDpi="300" verticalDpi="300" r:id="rId1"/>
  <headerFooter alignWithMargins="0">
    <oddFooter>&amp;L&amp;A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51"/>
  <sheetViews>
    <sheetView workbookViewId="0">
      <selection activeCell="J29" sqref="J29"/>
    </sheetView>
  </sheetViews>
  <sheetFormatPr defaultRowHeight="15" x14ac:dyDescent="0.2"/>
  <cols>
    <col min="1" max="1" width="12.140625" style="31" customWidth="1"/>
    <col min="2" max="2" width="30" style="12" customWidth="1"/>
    <col min="3" max="3" width="7.28515625" customWidth="1"/>
    <col min="4" max="4" width="12.5703125" customWidth="1"/>
    <col min="5" max="5" width="30" customWidth="1"/>
    <col min="6" max="6" width="6.85546875" customWidth="1"/>
    <col min="7" max="7" width="12.42578125" customWidth="1"/>
    <col min="8" max="8" width="11" customWidth="1"/>
    <col min="9" max="9" width="6.85546875" customWidth="1"/>
  </cols>
  <sheetData>
    <row r="1" spans="1:5" ht="15.75" x14ac:dyDescent="0.25">
      <c r="A1" s="28" t="s">
        <v>136</v>
      </c>
      <c r="B1" s="16" t="s">
        <v>137</v>
      </c>
      <c r="D1" s="28" t="s">
        <v>136</v>
      </c>
      <c r="E1" s="16" t="s">
        <v>137</v>
      </c>
    </row>
    <row r="2" spans="1:5" ht="18" customHeight="1" x14ac:dyDescent="0.2">
      <c r="A2" s="29">
        <v>1</v>
      </c>
      <c r="B2" s="25"/>
      <c r="D2" s="29">
        <v>1</v>
      </c>
      <c r="E2" s="25"/>
    </row>
    <row r="3" spans="1:5" ht="18" customHeight="1" x14ac:dyDescent="0.2">
      <c r="A3" s="30">
        <v>2</v>
      </c>
      <c r="B3" s="26"/>
      <c r="D3" s="30">
        <v>2</v>
      </c>
      <c r="E3" s="26"/>
    </row>
    <row r="4" spans="1:5" ht="18" customHeight="1" x14ac:dyDescent="0.2">
      <c r="A4" s="30">
        <v>3</v>
      </c>
      <c r="B4" s="26"/>
      <c r="D4" s="30">
        <v>3</v>
      </c>
      <c r="E4" s="26"/>
    </row>
    <row r="5" spans="1:5" ht="18" customHeight="1" x14ac:dyDescent="0.2">
      <c r="A5" s="29">
        <v>4</v>
      </c>
      <c r="B5" s="26"/>
      <c r="D5" s="29">
        <v>4</v>
      </c>
      <c r="E5" s="26"/>
    </row>
    <row r="6" spans="1:5" ht="18" customHeight="1" x14ac:dyDescent="0.2">
      <c r="A6" s="30">
        <v>5</v>
      </c>
      <c r="B6" s="26"/>
      <c r="D6" s="30">
        <v>5</v>
      </c>
      <c r="E6" s="26"/>
    </row>
    <row r="7" spans="1:5" ht="18" customHeight="1" x14ac:dyDescent="0.25">
      <c r="A7" s="30">
        <v>6</v>
      </c>
      <c r="B7" s="27"/>
      <c r="D7" s="30">
        <v>6</v>
      </c>
      <c r="E7" s="27"/>
    </row>
    <row r="8" spans="1:5" ht="18" customHeight="1" x14ac:dyDescent="0.2">
      <c r="A8" s="29">
        <v>7</v>
      </c>
      <c r="B8" s="26"/>
      <c r="D8" s="29">
        <v>7</v>
      </c>
      <c r="E8" s="26"/>
    </row>
    <row r="9" spans="1:5" ht="18" customHeight="1" x14ac:dyDescent="0.25">
      <c r="A9" s="30">
        <v>8</v>
      </c>
      <c r="B9" s="27"/>
      <c r="D9" s="30">
        <v>8</v>
      </c>
      <c r="E9" s="27"/>
    </row>
    <row r="10" spans="1:5" ht="18" customHeight="1" x14ac:dyDescent="0.2">
      <c r="A10" s="30">
        <v>9</v>
      </c>
      <c r="B10" s="26"/>
      <c r="D10" s="30">
        <v>9</v>
      </c>
      <c r="E10" s="26"/>
    </row>
    <row r="11" spans="1:5" ht="18" customHeight="1" x14ac:dyDescent="0.25">
      <c r="A11" s="29">
        <v>10</v>
      </c>
      <c r="B11" s="27"/>
      <c r="D11" s="29">
        <v>10</v>
      </c>
      <c r="E11" s="27"/>
    </row>
    <row r="12" spans="1:5" ht="18" customHeight="1" x14ac:dyDescent="0.2">
      <c r="A12" s="30">
        <v>11</v>
      </c>
      <c r="B12" s="26"/>
      <c r="D12" s="30">
        <v>11</v>
      </c>
      <c r="E12" s="26"/>
    </row>
    <row r="13" spans="1:5" ht="18" customHeight="1" x14ac:dyDescent="0.2">
      <c r="A13" s="30">
        <v>12</v>
      </c>
      <c r="B13" s="26"/>
      <c r="D13" s="30">
        <v>12</v>
      </c>
      <c r="E13" s="26"/>
    </row>
    <row r="14" spans="1:5" ht="18" customHeight="1" x14ac:dyDescent="0.2">
      <c r="A14" s="29">
        <v>13</v>
      </c>
      <c r="B14" s="26"/>
      <c r="D14" s="29">
        <v>13</v>
      </c>
      <c r="E14" s="26"/>
    </row>
    <row r="15" spans="1:5" ht="18" customHeight="1" x14ac:dyDescent="0.25">
      <c r="A15" s="30">
        <v>14</v>
      </c>
      <c r="B15" s="27"/>
      <c r="D15" s="30">
        <v>14</v>
      </c>
      <c r="E15" s="27"/>
    </row>
    <row r="16" spans="1:5" ht="18" customHeight="1" x14ac:dyDescent="0.25">
      <c r="A16" s="30">
        <v>15</v>
      </c>
      <c r="B16" s="27"/>
      <c r="D16" s="30">
        <v>15</v>
      </c>
      <c r="E16" s="27"/>
    </row>
    <row r="17" spans="1:5" ht="18" customHeight="1" x14ac:dyDescent="0.2">
      <c r="A17" s="29">
        <v>16</v>
      </c>
      <c r="B17" s="26"/>
      <c r="D17" s="29">
        <v>16</v>
      </c>
      <c r="E17" s="26"/>
    </row>
    <row r="18" spans="1:5" ht="18" customHeight="1" x14ac:dyDescent="0.2">
      <c r="A18" s="30">
        <v>17</v>
      </c>
      <c r="B18" s="26"/>
      <c r="D18" s="30">
        <v>17</v>
      </c>
      <c r="E18" s="26"/>
    </row>
    <row r="19" spans="1:5" ht="18" customHeight="1" x14ac:dyDescent="0.25">
      <c r="A19" s="30">
        <v>18</v>
      </c>
      <c r="B19" s="27"/>
      <c r="D19" s="30">
        <v>18</v>
      </c>
      <c r="E19" s="27"/>
    </row>
    <row r="20" spans="1:5" ht="18" customHeight="1" x14ac:dyDescent="0.25">
      <c r="A20" s="29">
        <v>19</v>
      </c>
      <c r="B20" s="27"/>
      <c r="D20" s="29">
        <v>19</v>
      </c>
      <c r="E20" s="27"/>
    </row>
    <row r="21" spans="1:5" ht="18" customHeight="1" x14ac:dyDescent="0.25">
      <c r="A21" s="30">
        <v>20</v>
      </c>
      <c r="B21" s="27"/>
      <c r="D21" s="30">
        <v>20</v>
      </c>
      <c r="E21" s="27"/>
    </row>
    <row r="22" spans="1:5" ht="18" customHeight="1" x14ac:dyDescent="0.2">
      <c r="A22" s="30">
        <v>21</v>
      </c>
      <c r="B22" s="26"/>
      <c r="D22" s="30">
        <v>21</v>
      </c>
      <c r="E22" s="26"/>
    </row>
    <row r="23" spans="1:5" ht="18" customHeight="1" x14ac:dyDescent="0.25">
      <c r="A23" s="29">
        <v>22</v>
      </c>
      <c r="B23" s="27"/>
      <c r="D23" s="29">
        <v>22</v>
      </c>
      <c r="E23" s="27"/>
    </row>
    <row r="24" spans="1:5" ht="18" customHeight="1" x14ac:dyDescent="0.25">
      <c r="A24" s="30">
        <v>23</v>
      </c>
      <c r="B24" s="27"/>
      <c r="D24" s="30">
        <v>23</v>
      </c>
      <c r="E24" s="27"/>
    </row>
    <row r="25" spans="1:5" ht="18" customHeight="1" x14ac:dyDescent="0.25">
      <c r="A25" s="30">
        <v>24</v>
      </c>
      <c r="B25" s="27"/>
      <c r="D25" s="30">
        <v>24</v>
      </c>
      <c r="E25" s="27"/>
    </row>
    <row r="26" spans="1:5" ht="18" customHeight="1" x14ac:dyDescent="0.25">
      <c r="A26" s="29">
        <v>25</v>
      </c>
      <c r="B26" s="27"/>
      <c r="D26" s="29">
        <v>25</v>
      </c>
      <c r="E26" s="27"/>
    </row>
    <row r="27" spans="1:5" ht="18" customHeight="1" x14ac:dyDescent="0.25">
      <c r="A27" s="30">
        <v>26</v>
      </c>
      <c r="B27" s="27"/>
      <c r="D27" s="30">
        <v>26</v>
      </c>
      <c r="E27" s="27"/>
    </row>
    <row r="28" spans="1:5" ht="18" customHeight="1" x14ac:dyDescent="0.25">
      <c r="A28" s="30">
        <v>27</v>
      </c>
      <c r="B28" s="27"/>
      <c r="D28" s="30">
        <v>27</v>
      </c>
      <c r="E28" s="27"/>
    </row>
    <row r="29" spans="1:5" ht="18" customHeight="1" x14ac:dyDescent="0.25">
      <c r="A29" s="29">
        <v>28</v>
      </c>
      <c r="B29" s="27"/>
      <c r="D29" s="29">
        <v>28</v>
      </c>
      <c r="E29" s="27"/>
    </row>
    <row r="30" spans="1:5" ht="18" customHeight="1" x14ac:dyDescent="0.25">
      <c r="A30" s="30">
        <v>29</v>
      </c>
      <c r="B30" s="27"/>
      <c r="D30" s="30">
        <v>29</v>
      </c>
      <c r="E30" s="27"/>
    </row>
    <row r="31" spans="1:5" ht="18" customHeight="1" x14ac:dyDescent="0.2">
      <c r="A31" s="30">
        <v>30</v>
      </c>
      <c r="B31" s="26"/>
      <c r="D31" s="30">
        <v>30</v>
      </c>
      <c r="E31" s="26"/>
    </row>
    <row r="32" spans="1:5" ht="18" customHeight="1" x14ac:dyDescent="0.2">
      <c r="A32" s="29">
        <v>31</v>
      </c>
      <c r="B32" s="26"/>
      <c r="D32" s="29">
        <v>31</v>
      </c>
      <c r="E32" s="26"/>
    </row>
    <row r="33" spans="1:5" ht="18" customHeight="1" x14ac:dyDescent="0.25">
      <c r="A33" s="30">
        <v>32</v>
      </c>
      <c r="B33" s="27"/>
      <c r="D33" s="30">
        <v>32</v>
      </c>
      <c r="E33" s="27"/>
    </row>
    <row r="34" spans="1:5" ht="18" customHeight="1" x14ac:dyDescent="0.25">
      <c r="A34" s="30">
        <v>33</v>
      </c>
      <c r="B34" s="27"/>
      <c r="D34" s="30">
        <v>33</v>
      </c>
      <c r="E34" s="27"/>
    </row>
    <row r="35" spans="1:5" ht="18" customHeight="1" x14ac:dyDescent="0.25">
      <c r="A35" s="29">
        <v>34</v>
      </c>
      <c r="B35" s="27"/>
      <c r="D35" s="29">
        <v>34</v>
      </c>
      <c r="E35" s="27"/>
    </row>
    <row r="36" spans="1:5" ht="18" customHeight="1" x14ac:dyDescent="0.25">
      <c r="A36" s="30">
        <v>35</v>
      </c>
      <c r="B36" s="27"/>
      <c r="D36" s="30">
        <v>35</v>
      </c>
      <c r="E36" s="27"/>
    </row>
    <row r="37" spans="1:5" ht="18" customHeight="1" x14ac:dyDescent="0.2">
      <c r="A37" s="30">
        <v>36</v>
      </c>
      <c r="B37" s="26"/>
      <c r="D37" s="30">
        <v>36</v>
      </c>
      <c r="E37" s="26"/>
    </row>
    <row r="38" spans="1:5" ht="18" customHeight="1" x14ac:dyDescent="0.25">
      <c r="A38" s="29">
        <v>37</v>
      </c>
      <c r="B38" s="27"/>
      <c r="D38" s="29">
        <v>37</v>
      </c>
      <c r="E38" s="27"/>
    </row>
    <row r="39" spans="1:5" ht="18" customHeight="1" x14ac:dyDescent="0.2">
      <c r="A39" s="30">
        <v>38</v>
      </c>
      <c r="B39" s="26"/>
      <c r="D39" s="30">
        <v>38</v>
      </c>
      <c r="E39" s="26"/>
    </row>
    <row r="40" spans="1:5" ht="18" customHeight="1" x14ac:dyDescent="0.2">
      <c r="A40" s="30">
        <v>39</v>
      </c>
      <c r="B40" s="26"/>
      <c r="D40" s="30">
        <v>39</v>
      </c>
      <c r="E40" s="26"/>
    </row>
    <row r="41" spans="1:5" ht="12.75" x14ac:dyDescent="0.2">
      <c r="A41"/>
      <c r="B41"/>
    </row>
    <row r="42" spans="1:5" ht="12.75" x14ac:dyDescent="0.2">
      <c r="A42"/>
      <c r="B42"/>
    </row>
    <row r="43" spans="1:5" ht="12.75" x14ac:dyDescent="0.2">
      <c r="A43"/>
      <c r="B43"/>
    </row>
    <row r="44" spans="1:5" ht="12.75" x14ac:dyDescent="0.2">
      <c r="A44"/>
      <c r="B44"/>
    </row>
    <row r="45" spans="1:5" ht="12.75" x14ac:dyDescent="0.2">
      <c r="A45"/>
      <c r="B45"/>
    </row>
    <row r="46" spans="1:5" ht="12.75" x14ac:dyDescent="0.2">
      <c r="A46"/>
      <c r="B46"/>
    </row>
    <row r="47" spans="1:5" ht="12.75" x14ac:dyDescent="0.2">
      <c r="A47"/>
      <c r="B47"/>
    </row>
    <row r="48" spans="1:5" ht="12.75" x14ac:dyDescent="0.2">
      <c r="A48"/>
      <c r="B48"/>
    </row>
    <row r="49" spans="1:2" ht="12.75" x14ac:dyDescent="0.2">
      <c r="A49"/>
      <c r="B49"/>
    </row>
    <row r="50" spans="1:2" ht="12.75" x14ac:dyDescent="0.2">
      <c r="A50"/>
      <c r="B50"/>
    </row>
    <row r="51" spans="1:2" ht="12.75" x14ac:dyDescent="0.2">
      <c r="A51"/>
      <c r="B51"/>
    </row>
  </sheetData>
  <phoneticPr fontId="0" type="noConversion"/>
  <printOptions gridLines="1"/>
  <pageMargins left="0.51" right="0.52" top="0.48" bottom="0.62" header="0.4" footer="0.5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09"/>
  <sheetViews>
    <sheetView workbookViewId="0">
      <selection activeCell="L12" sqref="L12"/>
    </sheetView>
  </sheetViews>
  <sheetFormatPr defaultRowHeight="12.75" x14ac:dyDescent="0.2"/>
  <cols>
    <col min="1" max="1" width="11.28515625" customWidth="1"/>
    <col min="2" max="2" width="10.5703125" customWidth="1"/>
    <col min="4" max="4" width="11.42578125" customWidth="1"/>
    <col min="5" max="5" width="10.140625" customWidth="1"/>
    <col min="7" max="7" width="12.140625" customWidth="1"/>
    <col min="8" max="8" width="10.28515625" customWidth="1"/>
  </cols>
  <sheetData>
    <row r="1" spans="1:9" x14ac:dyDescent="0.2">
      <c r="A1" s="41" t="s">
        <v>132</v>
      </c>
      <c r="B1" s="41" t="s">
        <v>131</v>
      </c>
      <c r="C1" s="16" t="s">
        <v>166</v>
      </c>
      <c r="D1" s="41" t="s">
        <v>132</v>
      </c>
      <c r="E1" s="41" t="s">
        <v>131</v>
      </c>
      <c r="F1" s="16" t="s">
        <v>166</v>
      </c>
      <c r="G1" s="41" t="s">
        <v>132</v>
      </c>
      <c r="H1" s="41" t="s">
        <v>131</v>
      </c>
      <c r="I1" s="16" t="s">
        <v>166</v>
      </c>
    </row>
    <row r="2" spans="1:9" ht="15" x14ac:dyDescent="0.25">
      <c r="A2" s="15" t="s">
        <v>12</v>
      </c>
      <c r="B2" s="15" t="s">
        <v>13</v>
      </c>
      <c r="C2" s="1"/>
      <c r="D2" s="18" t="s">
        <v>165</v>
      </c>
      <c r="E2" s="18" t="s">
        <v>37</v>
      </c>
      <c r="F2" s="1"/>
      <c r="G2" s="18" t="s">
        <v>149</v>
      </c>
      <c r="H2" s="18" t="s">
        <v>151</v>
      </c>
      <c r="I2" s="1"/>
    </row>
    <row r="3" spans="1:9" ht="15" x14ac:dyDescent="0.25">
      <c r="A3" s="15" t="s">
        <v>14</v>
      </c>
      <c r="B3" s="15" t="s">
        <v>15</v>
      </c>
      <c r="C3" s="1"/>
      <c r="D3" s="18" t="s">
        <v>75</v>
      </c>
      <c r="E3" s="18" t="s">
        <v>76</v>
      </c>
      <c r="F3" s="1"/>
      <c r="G3" s="18" t="s">
        <v>163</v>
      </c>
      <c r="H3" s="18" t="s">
        <v>164</v>
      </c>
      <c r="I3" s="1"/>
    </row>
    <row r="4" spans="1:9" ht="15" x14ac:dyDescent="0.25">
      <c r="A4" s="15" t="s">
        <v>16</v>
      </c>
      <c r="B4" s="15" t="s">
        <v>17</v>
      </c>
      <c r="C4" s="1"/>
      <c r="D4" s="18" t="s">
        <v>75</v>
      </c>
      <c r="E4" s="18" t="s">
        <v>77</v>
      </c>
      <c r="F4" s="1"/>
      <c r="G4" s="18" t="s">
        <v>124</v>
      </c>
      <c r="H4" s="18" t="s">
        <v>95</v>
      </c>
      <c r="I4" s="1"/>
    </row>
    <row r="5" spans="1:9" ht="15" x14ac:dyDescent="0.25">
      <c r="A5" s="18" t="s">
        <v>18</v>
      </c>
      <c r="B5" s="18" t="s">
        <v>19</v>
      </c>
      <c r="C5" s="1"/>
      <c r="D5" s="18" t="s">
        <v>78</v>
      </c>
      <c r="E5" s="18" t="s">
        <v>79</v>
      </c>
      <c r="F5" s="1"/>
      <c r="G5" s="18" t="s">
        <v>126</v>
      </c>
      <c r="H5" s="18" t="s">
        <v>127</v>
      </c>
      <c r="I5" s="1"/>
    </row>
    <row r="6" spans="1:9" ht="15" x14ac:dyDescent="0.25">
      <c r="A6" s="15" t="s">
        <v>20</v>
      </c>
      <c r="B6" s="15" t="s">
        <v>21</v>
      </c>
      <c r="C6" s="1"/>
      <c r="D6" s="18" t="s">
        <v>78</v>
      </c>
      <c r="E6" s="18" t="s">
        <v>62</v>
      </c>
      <c r="F6" s="1"/>
      <c r="G6" s="18" t="s">
        <v>128</v>
      </c>
      <c r="H6" s="18" t="s">
        <v>129</v>
      </c>
      <c r="I6" s="1"/>
    </row>
    <row r="7" spans="1:9" ht="15" x14ac:dyDescent="0.25">
      <c r="A7" s="18" t="s">
        <v>22</v>
      </c>
      <c r="B7" s="18" t="s">
        <v>23</v>
      </c>
      <c r="C7" s="1"/>
      <c r="D7" s="18" t="s">
        <v>175</v>
      </c>
      <c r="E7" s="18" t="s">
        <v>181</v>
      </c>
      <c r="F7" s="1"/>
      <c r="G7" s="18" t="s">
        <v>128</v>
      </c>
      <c r="H7" s="18" t="s">
        <v>37</v>
      </c>
      <c r="I7" s="1"/>
    </row>
    <row r="8" spans="1:9" ht="15" x14ac:dyDescent="0.25">
      <c r="A8" s="15" t="s">
        <v>157</v>
      </c>
      <c r="B8" s="15" t="s">
        <v>150</v>
      </c>
      <c r="C8" s="1"/>
      <c r="D8" s="18" t="s">
        <v>175</v>
      </c>
      <c r="E8" s="18" t="s">
        <v>43</v>
      </c>
      <c r="F8" s="1"/>
      <c r="G8" s="18" t="s">
        <v>145</v>
      </c>
      <c r="H8" s="18" t="s">
        <v>121</v>
      </c>
      <c r="I8" s="1"/>
    </row>
    <row r="9" spans="1:9" ht="15" x14ac:dyDescent="0.25">
      <c r="A9" s="18" t="s">
        <v>24</v>
      </c>
      <c r="B9" s="18" t="s">
        <v>23</v>
      </c>
      <c r="C9" s="1"/>
      <c r="D9" s="18" t="s">
        <v>80</v>
      </c>
      <c r="E9" s="18" t="s">
        <v>46</v>
      </c>
      <c r="F9" s="1"/>
      <c r="G9" s="18" t="s">
        <v>130</v>
      </c>
      <c r="H9" s="18" t="s">
        <v>35</v>
      </c>
      <c r="I9" s="1"/>
    </row>
    <row r="10" spans="1:9" ht="15" x14ac:dyDescent="0.25">
      <c r="A10" s="18" t="s">
        <v>25</v>
      </c>
      <c r="B10" s="18" t="s">
        <v>26</v>
      </c>
      <c r="C10" s="1"/>
      <c r="D10" s="18" t="s">
        <v>80</v>
      </c>
      <c r="E10" s="18" t="s">
        <v>60</v>
      </c>
      <c r="F10" s="1"/>
    </row>
    <row r="11" spans="1:9" ht="15" x14ac:dyDescent="0.25">
      <c r="A11" s="15" t="s">
        <v>27</v>
      </c>
      <c r="B11" s="15" t="s">
        <v>28</v>
      </c>
      <c r="C11" s="1"/>
      <c r="D11" s="18" t="s">
        <v>158</v>
      </c>
      <c r="E11" s="18" t="s">
        <v>43</v>
      </c>
      <c r="F11" s="1"/>
    </row>
    <row r="12" spans="1:9" ht="15" x14ac:dyDescent="0.25">
      <c r="A12" s="15" t="s">
        <v>27</v>
      </c>
      <c r="B12" s="15" t="s">
        <v>29</v>
      </c>
      <c r="C12" s="1"/>
      <c r="D12" s="18" t="s">
        <v>81</v>
      </c>
      <c r="E12" s="18" t="s">
        <v>66</v>
      </c>
      <c r="F12" s="1"/>
    </row>
    <row r="13" spans="1:9" ht="15" x14ac:dyDescent="0.25">
      <c r="A13" s="18" t="s">
        <v>30</v>
      </c>
      <c r="B13" s="18" t="s">
        <v>31</v>
      </c>
      <c r="C13" s="1"/>
      <c r="D13" s="18" t="s">
        <v>81</v>
      </c>
      <c r="E13" s="18" t="s">
        <v>51</v>
      </c>
      <c r="F13" s="1"/>
    </row>
    <row r="14" spans="1:9" ht="15" x14ac:dyDescent="0.25">
      <c r="A14" s="18" t="s">
        <v>32</v>
      </c>
      <c r="B14" s="18" t="s">
        <v>33</v>
      </c>
      <c r="C14" s="1"/>
      <c r="D14" s="18" t="s">
        <v>152</v>
      </c>
      <c r="E14" s="18" t="s">
        <v>153</v>
      </c>
      <c r="F14" s="1"/>
    </row>
    <row r="15" spans="1:9" ht="15" x14ac:dyDescent="0.25">
      <c r="A15" s="18" t="s">
        <v>34</v>
      </c>
      <c r="B15" s="18" t="s">
        <v>35</v>
      </c>
      <c r="C15" s="1"/>
      <c r="D15" s="18" t="s">
        <v>82</v>
      </c>
      <c r="E15" s="18" t="s">
        <v>23</v>
      </c>
      <c r="F15" s="1"/>
    </row>
    <row r="16" spans="1:9" ht="15" x14ac:dyDescent="0.25">
      <c r="A16" s="15" t="s">
        <v>36</v>
      </c>
      <c r="B16" s="15" t="s">
        <v>37</v>
      </c>
      <c r="C16" s="1"/>
      <c r="D16" s="18" t="s">
        <v>83</v>
      </c>
      <c r="E16" s="18" t="s">
        <v>84</v>
      </c>
      <c r="F16" s="1"/>
    </row>
    <row r="17" spans="1:6" ht="15" x14ac:dyDescent="0.25">
      <c r="A17" s="40" t="s">
        <v>38</v>
      </c>
      <c r="B17" s="40" t="s">
        <v>39</v>
      </c>
      <c r="C17" s="1"/>
      <c r="D17" s="15" t="s">
        <v>85</v>
      </c>
      <c r="E17" s="15" t="s">
        <v>86</v>
      </c>
      <c r="F17" s="1"/>
    </row>
    <row r="18" spans="1:6" ht="15" x14ac:dyDescent="0.25">
      <c r="A18" s="18" t="s">
        <v>40</v>
      </c>
      <c r="B18" s="18" t="s">
        <v>41</v>
      </c>
      <c r="C18" s="1"/>
      <c r="D18" s="15" t="s">
        <v>147</v>
      </c>
      <c r="E18" s="15" t="s">
        <v>37</v>
      </c>
      <c r="F18" s="1"/>
    </row>
    <row r="19" spans="1:6" ht="15" x14ac:dyDescent="0.25">
      <c r="A19" s="18" t="s">
        <v>179</v>
      </c>
      <c r="B19" s="18" t="s">
        <v>76</v>
      </c>
      <c r="C19" s="1"/>
      <c r="D19" s="55" t="s">
        <v>159</v>
      </c>
      <c r="E19" s="55" t="s">
        <v>182</v>
      </c>
      <c r="F19" s="1"/>
    </row>
    <row r="20" spans="1:6" ht="15" x14ac:dyDescent="0.25">
      <c r="A20" s="18" t="s">
        <v>179</v>
      </c>
      <c r="B20" s="18" t="s">
        <v>26</v>
      </c>
      <c r="C20" s="1"/>
      <c r="D20" s="18" t="s">
        <v>159</v>
      </c>
      <c r="E20" s="18" t="s">
        <v>37</v>
      </c>
      <c r="F20" s="1"/>
    </row>
    <row r="21" spans="1:6" ht="15" x14ac:dyDescent="0.25">
      <c r="A21" s="18" t="s">
        <v>154</v>
      </c>
      <c r="B21" s="18" t="s">
        <v>155</v>
      </c>
      <c r="C21" s="1"/>
      <c r="D21" s="15" t="s">
        <v>87</v>
      </c>
      <c r="E21" s="15" t="s">
        <v>88</v>
      </c>
      <c r="F21" s="1"/>
    </row>
    <row r="22" spans="1:6" ht="15" x14ac:dyDescent="0.25">
      <c r="A22" s="15" t="s">
        <v>44</v>
      </c>
      <c r="B22" s="15" t="s">
        <v>45</v>
      </c>
      <c r="C22" s="1"/>
      <c r="D22" s="18" t="s">
        <v>89</v>
      </c>
      <c r="E22" s="18" t="s">
        <v>90</v>
      </c>
      <c r="F22" s="1"/>
    </row>
    <row r="23" spans="1:6" ht="15" x14ac:dyDescent="0.25">
      <c r="A23" s="18" t="s">
        <v>47</v>
      </c>
      <c r="B23" s="18" t="s">
        <v>48</v>
      </c>
      <c r="C23" s="1"/>
      <c r="D23" s="18" t="s">
        <v>91</v>
      </c>
      <c r="E23" s="18" t="s">
        <v>92</v>
      </c>
      <c r="F23" s="1"/>
    </row>
    <row r="24" spans="1:6" ht="15" x14ac:dyDescent="0.25">
      <c r="A24" s="18" t="s">
        <v>49</v>
      </c>
      <c r="B24" s="18" t="s">
        <v>140</v>
      </c>
      <c r="C24" s="1"/>
      <c r="D24" s="18" t="s">
        <v>93</v>
      </c>
      <c r="E24" s="18" t="s">
        <v>35</v>
      </c>
      <c r="F24" s="1"/>
    </row>
    <row r="25" spans="1:6" ht="15" x14ac:dyDescent="0.25">
      <c r="A25" s="18" t="s">
        <v>49</v>
      </c>
      <c r="B25" s="18" t="s">
        <v>26</v>
      </c>
      <c r="C25" s="1"/>
      <c r="D25" s="18" t="s">
        <v>160</v>
      </c>
      <c r="E25" s="18" t="s">
        <v>161</v>
      </c>
      <c r="F25" s="1"/>
    </row>
    <row r="26" spans="1:6" ht="15" x14ac:dyDescent="0.25">
      <c r="A26" s="18" t="s">
        <v>50</v>
      </c>
      <c r="B26" s="18" t="s">
        <v>51</v>
      </c>
      <c r="C26" s="1"/>
      <c r="D26" s="18" t="s">
        <v>96</v>
      </c>
      <c r="E26" s="18" t="s">
        <v>43</v>
      </c>
      <c r="F26" s="1"/>
    </row>
    <row r="27" spans="1:6" ht="15" x14ac:dyDescent="0.25">
      <c r="A27" s="15" t="s">
        <v>52</v>
      </c>
      <c r="B27" s="15" t="s">
        <v>26</v>
      </c>
      <c r="C27" s="1"/>
      <c r="D27" s="18" t="s">
        <v>94</v>
      </c>
      <c r="E27" s="18" t="s">
        <v>95</v>
      </c>
      <c r="F27" s="1"/>
    </row>
    <row r="28" spans="1:6" ht="15" x14ac:dyDescent="0.25">
      <c r="A28" s="15" t="s">
        <v>53</v>
      </c>
      <c r="B28" s="15" t="s">
        <v>54</v>
      </c>
      <c r="C28" s="1"/>
      <c r="D28" s="18" t="s">
        <v>97</v>
      </c>
      <c r="E28" s="18" t="s">
        <v>98</v>
      </c>
      <c r="F28" s="1"/>
    </row>
    <row r="29" spans="1:6" ht="15" x14ac:dyDescent="0.25">
      <c r="A29" s="18" t="s">
        <v>53</v>
      </c>
      <c r="B29" s="18" t="s">
        <v>43</v>
      </c>
      <c r="C29" s="1"/>
      <c r="D29" s="18" t="s">
        <v>97</v>
      </c>
      <c r="E29" s="18" t="s">
        <v>99</v>
      </c>
      <c r="F29" s="1"/>
    </row>
    <row r="30" spans="1:6" ht="15" x14ac:dyDescent="0.25">
      <c r="A30" s="15" t="s">
        <v>55</v>
      </c>
      <c r="B30" s="15" t="s">
        <v>56</v>
      </c>
      <c r="C30" s="1"/>
      <c r="D30" s="18" t="s">
        <v>148</v>
      </c>
      <c r="E30" s="18" t="s">
        <v>105</v>
      </c>
      <c r="F30" s="1"/>
    </row>
    <row r="31" spans="1:6" ht="15" x14ac:dyDescent="0.25">
      <c r="A31" s="18" t="s">
        <v>57</v>
      </c>
      <c r="B31" s="18" t="s">
        <v>58</v>
      </c>
      <c r="C31" s="1"/>
      <c r="D31" s="18" t="s">
        <v>162</v>
      </c>
      <c r="E31" s="18" t="s">
        <v>33</v>
      </c>
      <c r="F31" s="1"/>
    </row>
    <row r="32" spans="1:6" ht="15" x14ac:dyDescent="0.25">
      <c r="A32" s="68" t="s">
        <v>172</v>
      </c>
      <c r="B32" s="68" t="s">
        <v>173</v>
      </c>
      <c r="C32" s="1"/>
      <c r="D32" s="18" t="s">
        <v>101</v>
      </c>
      <c r="E32" s="18" t="s">
        <v>102</v>
      </c>
      <c r="F32" s="1"/>
    </row>
    <row r="33" spans="1:6" ht="15" x14ac:dyDescent="0.25">
      <c r="A33" s="15" t="s">
        <v>59</v>
      </c>
      <c r="B33" s="15" t="s">
        <v>37</v>
      </c>
      <c r="C33" s="1"/>
      <c r="D33" s="18" t="s">
        <v>101</v>
      </c>
      <c r="E33" s="18" t="s">
        <v>23</v>
      </c>
      <c r="F33" s="1"/>
    </row>
    <row r="34" spans="1:6" ht="15" x14ac:dyDescent="0.25">
      <c r="A34" s="18" t="s">
        <v>61</v>
      </c>
      <c r="B34" s="18" t="s">
        <v>62</v>
      </c>
      <c r="C34" s="1"/>
      <c r="D34" s="18" t="s">
        <v>103</v>
      </c>
      <c r="E34" s="18" t="s">
        <v>104</v>
      </c>
      <c r="F34" s="1"/>
    </row>
    <row r="35" spans="1:6" ht="15" x14ac:dyDescent="0.25">
      <c r="A35" s="18" t="s">
        <v>63</v>
      </c>
      <c r="B35" s="18" t="s">
        <v>171</v>
      </c>
      <c r="C35" s="1"/>
      <c r="D35" s="18" t="s">
        <v>106</v>
      </c>
      <c r="E35" s="18" t="s">
        <v>107</v>
      </c>
      <c r="F35" s="1"/>
    </row>
    <row r="36" spans="1:6" ht="15" x14ac:dyDescent="0.25">
      <c r="A36" s="15" t="s">
        <v>63</v>
      </c>
      <c r="B36" s="15" t="s">
        <v>64</v>
      </c>
      <c r="C36" s="1"/>
      <c r="D36" s="18" t="s">
        <v>108</v>
      </c>
      <c r="E36" s="18" t="s">
        <v>79</v>
      </c>
      <c r="F36" s="1"/>
    </row>
    <row r="37" spans="1:6" ht="15" x14ac:dyDescent="0.25">
      <c r="A37" s="18" t="s">
        <v>174</v>
      </c>
      <c r="B37" s="18" t="s">
        <v>100</v>
      </c>
      <c r="C37" s="1"/>
      <c r="D37" s="18" t="s">
        <v>109</v>
      </c>
      <c r="E37" s="18" t="s">
        <v>110</v>
      </c>
      <c r="F37" s="1"/>
    </row>
    <row r="38" spans="1:6" ht="15" x14ac:dyDescent="0.25">
      <c r="A38" s="18" t="s">
        <v>146</v>
      </c>
      <c r="B38" s="18" t="s">
        <v>37</v>
      </c>
      <c r="C38" s="1"/>
      <c r="D38" s="18" t="s">
        <v>111</v>
      </c>
      <c r="E38" s="18" t="s">
        <v>112</v>
      </c>
      <c r="F38" s="1"/>
    </row>
    <row r="39" spans="1:6" ht="15" x14ac:dyDescent="0.25">
      <c r="A39" s="15" t="s">
        <v>65</v>
      </c>
      <c r="B39" s="15" t="s">
        <v>66</v>
      </c>
      <c r="C39" s="1"/>
      <c r="D39" s="18" t="s">
        <v>111</v>
      </c>
      <c r="E39" s="18" t="s">
        <v>43</v>
      </c>
      <c r="F39" s="1"/>
    </row>
    <row r="40" spans="1:6" ht="15" x14ac:dyDescent="0.25">
      <c r="A40" s="18" t="s">
        <v>144</v>
      </c>
      <c r="B40" s="18" t="s">
        <v>48</v>
      </c>
      <c r="C40" s="1"/>
      <c r="D40" s="18" t="s">
        <v>113</v>
      </c>
      <c r="E40" s="18" t="s">
        <v>114</v>
      </c>
      <c r="F40" s="1"/>
    </row>
    <row r="41" spans="1:6" ht="15" x14ac:dyDescent="0.25">
      <c r="A41" s="18" t="s">
        <v>144</v>
      </c>
      <c r="B41" s="18" t="s">
        <v>125</v>
      </c>
      <c r="C41" s="1"/>
      <c r="D41" s="18" t="s">
        <v>115</v>
      </c>
      <c r="E41" s="18" t="s">
        <v>116</v>
      </c>
      <c r="F41" s="1"/>
    </row>
    <row r="42" spans="1:6" ht="15" x14ac:dyDescent="0.25">
      <c r="A42" s="18" t="s">
        <v>67</v>
      </c>
      <c r="B42" s="18" t="s">
        <v>68</v>
      </c>
      <c r="C42" s="1"/>
      <c r="D42" s="18" t="s">
        <v>117</v>
      </c>
      <c r="E42" s="18" t="s">
        <v>118</v>
      </c>
      <c r="F42" s="1"/>
    </row>
    <row r="43" spans="1:6" ht="15" x14ac:dyDescent="0.25">
      <c r="A43" s="18" t="s">
        <v>69</v>
      </c>
      <c r="B43" s="18" t="s">
        <v>26</v>
      </c>
      <c r="C43" s="1"/>
      <c r="D43" s="18" t="s">
        <v>119</v>
      </c>
      <c r="E43" s="18" t="s">
        <v>120</v>
      </c>
      <c r="F43" s="1"/>
    </row>
    <row r="44" spans="1:6" ht="15" x14ac:dyDescent="0.25">
      <c r="A44" s="18" t="s">
        <v>69</v>
      </c>
      <c r="B44" s="18" t="s">
        <v>70</v>
      </c>
      <c r="C44" s="1"/>
      <c r="D44" s="18" t="s">
        <v>119</v>
      </c>
      <c r="E44" s="18" t="s">
        <v>121</v>
      </c>
      <c r="F44" s="1"/>
    </row>
    <row r="45" spans="1:6" ht="15" x14ac:dyDescent="0.25">
      <c r="A45" s="18" t="s">
        <v>71</v>
      </c>
      <c r="B45" s="18" t="s">
        <v>72</v>
      </c>
      <c r="C45" s="1"/>
      <c r="D45" s="18" t="s">
        <v>122</v>
      </c>
      <c r="E45" s="18" t="s">
        <v>62</v>
      </c>
      <c r="F45" s="1"/>
    </row>
    <row r="46" spans="1:6" ht="15" x14ac:dyDescent="0.25">
      <c r="A46" s="18" t="s">
        <v>71</v>
      </c>
      <c r="B46" s="18" t="s">
        <v>73</v>
      </c>
      <c r="C46" s="1"/>
      <c r="D46" s="18" t="s">
        <v>123</v>
      </c>
      <c r="E46" s="18" t="s">
        <v>121</v>
      </c>
      <c r="F46" s="1"/>
    </row>
    <row r="47" spans="1:6" ht="15" x14ac:dyDescent="0.25">
      <c r="A47" s="18" t="s">
        <v>71</v>
      </c>
      <c r="B47" s="18" t="s">
        <v>74</v>
      </c>
      <c r="C47" s="1"/>
      <c r="D47" s="18" t="s">
        <v>149</v>
      </c>
      <c r="E47" s="18" t="s">
        <v>150</v>
      </c>
      <c r="F47" s="1"/>
    </row>
    <row r="50" spans="1:2" ht="15" x14ac:dyDescent="0.2">
      <c r="A50" s="38"/>
      <c r="B50" s="38"/>
    </row>
    <row r="51" spans="1:2" ht="15" x14ac:dyDescent="0.25">
      <c r="A51" s="39"/>
      <c r="B51" s="39"/>
    </row>
    <row r="52" spans="1:2" ht="15" x14ac:dyDescent="0.25">
      <c r="A52" s="39"/>
      <c r="B52" s="39"/>
    </row>
    <row r="53" spans="1:2" ht="15" x14ac:dyDescent="0.25">
      <c r="A53" s="39"/>
      <c r="B53" s="39"/>
    </row>
    <row r="54" spans="1:2" ht="15" x14ac:dyDescent="0.25">
      <c r="A54" s="39"/>
      <c r="B54" s="39"/>
    </row>
    <row r="55" spans="1:2" ht="15" x14ac:dyDescent="0.2">
      <c r="A55" s="38"/>
      <c r="B55" s="38"/>
    </row>
    <row r="56" spans="1:2" ht="15" x14ac:dyDescent="0.25">
      <c r="A56" s="39"/>
      <c r="B56" s="39"/>
    </row>
    <row r="57" spans="1:2" ht="15" x14ac:dyDescent="0.25">
      <c r="A57" s="39"/>
      <c r="B57" s="39"/>
    </row>
    <row r="58" spans="1:2" ht="15" x14ac:dyDescent="0.25">
      <c r="A58" s="39"/>
      <c r="B58" s="39"/>
    </row>
    <row r="59" spans="1:2" ht="15" x14ac:dyDescent="0.25">
      <c r="A59" s="39"/>
      <c r="B59" s="39"/>
    </row>
    <row r="60" spans="1:2" ht="15" x14ac:dyDescent="0.25">
      <c r="A60" s="39"/>
      <c r="B60" s="39"/>
    </row>
    <row r="61" spans="1:2" ht="15" x14ac:dyDescent="0.2">
      <c r="A61" s="38"/>
      <c r="B61" s="38"/>
    </row>
    <row r="62" spans="1:2" ht="15" x14ac:dyDescent="0.2">
      <c r="A62" s="38"/>
      <c r="B62" s="38"/>
    </row>
    <row r="63" spans="1:2" ht="15" x14ac:dyDescent="0.2">
      <c r="A63" s="38"/>
      <c r="B63" s="38"/>
    </row>
    <row r="64" spans="1:2" ht="15" x14ac:dyDescent="0.2">
      <c r="A64" s="38"/>
      <c r="B64" s="38"/>
    </row>
    <row r="65" spans="1:2" ht="15" x14ac:dyDescent="0.25">
      <c r="A65" s="39"/>
      <c r="B65" s="39"/>
    </row>
    <row r="66" spans="1:2" ht="15" x14ac:dyDescent="0.2">
      <c r="A66" s="38"/>
      <c r="B66" s="38"/>
    </row>
    <row r="67" spans="1:2" ht="15" x14ac:dyDescent="0.25">
      <c r="A67" s="39"/>
      <c r="B67" s="39"/>
    </row>
    <row r="68" spans="1:2" ht="15" x14ac:dyDescent="0.2">
      <c r="A68" s="38"/>
      <c r="B68" s="38"/>
    </row>
    <row r="69" spans="1:2" ht="15" x14ac:dyDescent="0.25">
      <c r="A69" s="39"/>
      <c r="B69" s="39"/>
    </row>
    <row r="70" spans="1:2" ht="15" x14ac:dyDescent="0.2">
      <c r="A70" s="38"/>
      <c r="B70" s="38"/>
    </row>
    <row r="71" spans="1:2" ht="15" x14ac:dyDescent="0.25">
      <c r="A71" s="39"/>
      <c r="B71" s="39"/>
    </row>
    <row r="72" spans="1:2" ht="15" x14ac:dyDescent="0.25">
      <c r="A72" s="39"/>
      <c r="B72" s="39"/>
    </row>
    <row r="73" spans="1:2" ht="15" x14ac:dyDescent="0.25">
      <c r="A73" s="39"/>
      <c r="B73" s="39"/>
    </row>
    <row r="74" spans="1:2" ht="15" x14ac:dyDescent="0.25">
      <c r="A74" s="39"/>
      <c r="B74" s="39"/>
    </row>
    <row r="75" spans="1:2" ht="15" x14ac:dyDescent="0.25">
      <c r="A75" s="39"/>
      <c r="B75" s="39"/>
    </row>
    <row r="76" spans="1:2" ht="15" x14ac:dyDescent="0.25">
      <c r="A76" s="39"/>
      <c r="B76" s="39"/>
    </row>
    <row r="77" spans="1:2" ht="15" x14ac:dyDescent="0.25">
      <c r="A77" s="39"/>
      <c r="B77" s="39"/>
    </row>
    <row r="78" spans="1:2" ht="15" x14ac:dyDescent="0.25">
      <c r="A78" s="39"/>
      <c r="B78" s="39"/>
    </row>
    <row r="79" spans="1:2" ht="15" x14ac:dyDescent="0.25">
      <c r="A79" s="39"/>
      <c r="B79" s="39"/>
    </row>
    <row r="80" spans="1:2" ht="15" x14ac:dyDescent="0.25">
      <c r="A80" s="39"/>
      <c r="B80" s="39"/>
    </row>
    <row r="81" spans="1:5" ht="15" x14ac:dyDescent="0.25">
      <c r="A81" s="39"/>
      <c r="B81" s="39"/>
    </row>
    <row r="82" spans="1:5" ht="15" x14ac:dyDescent="0.25">
      <c r="A82" s="39"/>
      <c r="B82" s="39"/>
    </row>
    <row r="83" spans="1:5" ht="15" x14ac:dyDescent="0.25">
      <c r="A83" s="39"/>
      <c r="B83" s="39"/>
    </row>
    <row r="84" spans="1:5" ht="15" x14ac:dyDescent="0.25">
      <c r="A84" s="39"/>
      <c r="B84" s="39"/>
    </row>
    <row r="85" spans="1:5" ht="15" x14ac:dyDescent="0.25">
      <c r="A85" s="39"/>
      <c r="B85" s="39"/>
    </row>
    <row r="86" spans="1:5" ht="15" x14ac:dyDescent="0.25">
      <c r="A86" s="39"/>
      <c r="B86" s="39"/>
    </row>
    <row r="87" spans="1:5" ht="15" x14ac:dyDescent="0.25">
      <c r="A87" s="39"/>
      <c r="B87" s="39"/>
    </row>
    <row r="88" spans="1:5" ht="15" x14ac:dyDescent="0.25">
      <c r="A88" s="39"/>
      <c r="B88" s="39"/>
    </row>
    <row r="89" spans="1:5" ht="15" x14ac:dyDescent="0.25">
      <c r="A89" s="39"/>
      <c r="B89" s="39"/>
    </row>
    <row r="90" spans="1:5" ht="15" x14ac:dyDescent="0.25">
      <c r="A90" s="39"/>
      <c r="B90" s="39"/>
    </row>
    <row r="91" spans="1:5" ht="15" x14ac:dyDescent="0.25">
      <c r="A91" s="38"/>
      <c r="B91" s="38"/>
      <c r="D91" s="39"/>
      <c r="E91" s="39"/>
    </row>
    <row r="92" spans="1:5" ht="15" x14ac:dyDescent="0.25">
      <c r="A92" s="39"/>
      <c r="B92" s="39"/>
    </row>
    <row r="93" spans="1:5" ht="15" x14ac:dyDescent="0.25">
      <c r="A93" s="39"/>
      <c r="B93" s="39"/>
    </row>
    <row r="94" spans="1:5" ht="15" x14ac:dyDescent="0.25">
      <c r="A94" s="39"/>
      <c r="B94" s="39"/>
    </row>
    <row r="95" spans="1:5" ht="15" x14ac:dyDescent="0.25">
      <c r="A95" s="39"/>
      <c r="B95" s="39"/>
    </row>
    <row r="96" spans="1:5" ht="15" x14ac:dyDescent="0.25">
      <c r="A96" s="39"/>
      <c r="B96" s="39"/>
    </row>
    <row r="97" spans="1:5" ht="15" x14ac:dyDescent="0.25">
      <c r="A97" s="39"/>
      <c r="B97" s="39"/>
    </row>
    <row r="98" spans="1:5" ht="15" x14ac:dyDescent="0.25">
      <c r="A98" s="39"/>
      <c r="B98" s="39"/>
    </row>
    <row r="99" spans="1:5" ht="15" x14ac:dyDescent="0.25">
      <c r="A99" s="39"/>
      <c r="B99" s="39"/>
    </row>
    <row r="100" spans="1:5" ht="15" x14ac:dyDescent="0.25">
      <c r="A100" s="39"/>
      <c r="B100" s="39"/>
    </row>
    <row r="101" spans="1:5" ht="15" x14ac:dyDescent="0.25">
      <c r="A101" s="39"/>
      <c r="B101" s="39"/>
    </row>
    <row r="102" spans="1:5" ht="15" x14ac:dyDescent="0.25">
      <c r="A102" s="39"/>
      <c r="B102" s="39"/>
    </row>
    <row r="103" spans="1:5" ht="15" x14ac:dyDescent="0.25">
      <c r="A103" s="39"/>
      <c r="B103" s="39"/>
    </row>
    <row r="104" spans="1:5" ht="15" x14ac:dyDescent="0.25">
      <c r="A104" s="39"/>
      <c r="B104" s="39"/>
    </row>
    <row r="105" spans="1:5" ht="15" x14ac:dyDescent="0.25">
      <c r="A105" s="39"/>
      <c r="B105" s="39"/>
    </row>
    <row r="106" spans="1:5" ht="15" x14ac:dyDescent="0.25">
      <c r="A106" s="38"/>
      <c r="B106" s="38"/>
      <c r="D106" s="39"/>
      <c r="E106" s="39"/>
    </row>
    <row r="107" spans="1:5" ht="15" x14ac:dyDescent="0.25">
      <c r="A107" s="39"/>
      <c r="B107" s="39"/>
    </row>
    <row r="108" spans="1:5" ht="15" x14ac:dyDescent="0.25">
      <c r="A108" s="39"/>
      <c r="B108" s="39"/>
    </row>
    <row r="109" spans="1:5" ht="15" x14ac:dyDescent="0.25">
      <c r="A109" s="39"/>
      <c r="B109" s="39"/>
    </row>
  </sheetData>
  <phoneticPr fontId="0" type="noConversion"/>
  <pageMargins left="0.4" right="0.45" top="1" bottom="1" header="0.5" footer="0.5"/>
  <pageSetup paperSize="9" orientation="portrait" r:id="rId1"/>
  <headerFooter alignWithMargins="0">
    <oddHeader>&amp;CFriday League 2016 Payment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8"/>
  <sheetViews>
    <sheetView topLeftCell="A7" workbookViewId="0">
      <selection activeCell="C39" sqref="C39"/>
    </sheetView>
  </sheetViews>
  <sheetFormatPr defaultRowHeight="12.75" x14ac:dyDescent="0.2"/>
  <cols>
    <col min="1" max="1" width="15" bestFit="1" customWidth="1"/>
    <col min="2" max="2" width="15.42578125" customWidth="1"/>
    <col min="3" max="5" width="13.7109375" customWidth="1"/>
  </cols>
  <sheetData>
    <row r="1" spans="1:5" ht="19.5" x14ac:dyDescent="0.4">
      <c r="B1" s="151" t="s">
        <v>349</v>
      </c>
    </row>
    <row r="3" spans="1:5" x14ac:dyDescent="0.2">
      <c r="A3" s="42"/>
      <c r="B3" s="46" t="s">
        <v>0</v>
      </c>
      <c r="C3" s="46"/>
      <c r="D3" s="99"/>
      <c r="E3" s="108"/>
    </row>
    <row r="4" spans="1:5" x14ac:dyDescent="0.2">
      <c r="A4" s="20">
        <v>43284</v>
      </c>
      <c r="B4" s="20">
        <v>44429</v>
      </c>
      <c r="C4" s="16" t="s">
        <v>156</v>
      </c>
      <c r="D4" s="16" t="s">
        <v>1</v>
      </c>
      <c r="E4" s="6"/>
    </row>
    <row r="5" spans="1:5" x14ac:dyDescent="0.2">
      <c r="A5" s="7"/>
      <c r="B5" s="21"/>
      <c r="C5" s="7"/>
      <c r="E5" s="106"/>
    </row>
    <row r="6" spans="1:5" x14ac:dyDescent="0.2">
      <c r="A6" s="56" t="s">
        <v>244</v>
      </c>
    </row>
    <row r="7" spans="1:5" x14ac:dyDescent="0.2">
      <c r="A7" s="5"/>
    </row>
    <row r="8" spans="1:5" x14ac:dyDescent="0.2">
      <c r="A8" s="5"/>
    </row>
    <row r="9" spans="1:5" x14ac:dyDescent="0.2">
      <c r="A9" s="5"/>
      <c r="B9" s="56" t="s">
        <v>244</v>
      </c>
    </row>
    <row r="10" spans="1:5" x14ac:dyDescent="0.2">
      <c r="A10" s="5"/>
      <c r="B10" s="2"/>
    </row>
    <row r="11" spans="1:5" x14ac:dyDescent="0.2">
      <c r="B11" s="3"/>
    </row>
    <row r="12" spans="1:5" x14ac:dyDescent="0.2">
      <c r="A12" s="56" t="s">
        <v>245</v>
      </c>
      <c r="B12" s="3"/>
    </row>
    <row r="13" spans="1:5" x14ac:dyDescent="0.2">
      <c r="A13" s="22"/>
      <c r="B13" s="5"/>
    </row>
    <row r="14" spans="1:5" x14ac:dyDescent="0.2">
      <c r="B14" s="5"/>
    </row>
    <row r="15" spans="1:5" x14ac:dyDescent="0.2">
      <c r="B15" s="5"/>
      <c r="C15" s="56" t="s">
        <v>246</v>
      </c>
    </row>
    <row r="16" spans="1:5" x14ac:dyDescent="0.2">
      <c r="B16" s="5"/>
      <c r="C16" s="9"/>
    </row>
    <row r="17" spans="1:4" x14ac:dyDescent="0.2">
      <c r="B17" s="5"/>
      <c r="C17" s="5"/>
    </row>
    <row r="18" spans="1:4" x14ac:dyDescent="0.2">
      <c r="A18" s="56" t="s">
        <v>246</v>
      </c>
      <c r="B18" s="5"/>
      <c r="C18" s="3"/>
    </row>
    <row r="19" spans="1:4" x14ac:dyDescent="0.2">
      <c r="A19" s="9"/>
      <c r="B19" s="5"/>
      <c r="C19" s="5"/>
    </row>
    <row r="20" spans="1:4" x14ac:dyDescent="0.2">
      <c r="A20" s="5"/>
      <c r="B20" s="5"/>
      <c r="C20" s="5"/>
    </row>
    <row r="21" spans="1:4" x14ac:dyDescent="0.2">
      <c r="A21" s="5"/>
      <c r="B21" s="56" t="s">
        <v>246</v>
      </c>
      <c r="C21" s="5"/>
    </row>
    <row r="22" spans="1:4" x14ac:dyDescent="0.2">
      <c r="A22" s="5"/>
      <c r="B22" s="8"/>
      <c r="C22" s="5"/>
    </row>
    <row r="23" spans="1:4" x14ac:dyDescent="0.2">
      <c r="A23" s="5"/>
      <c r="B23" s="6"/>
      <c r="C23" s="5"/>
    </row>
    <row r="24" spans="1:4" x14ac:dyDescent="0.2">
      <c r="A24" s="56" t="s">
        <v>247</v>
      </c>
      <c r="B24" s="6"/>
      <c r="C24" s="5"/>
    </row>
    <row r="25" spans="1:4" x14ac:dyDescent="0.2">
      <c r="A25" s="22"/>
      <c r="C25" s="5"/>
    </row>
    <row r="26" spans="1:4" x14ac:dyDescent="0.2">
      <c r="C26" s="5"/>
    </row>
    <row r="27" spans="1:4" x14ac:dyDescent="0.2">
      <c r="C27" s="5"/>
      <c r="D27" s="56"/>
    </row>
    <row r="28" spans="1:4" x14ac:dyDescent="0.2">
      <c r="C28" s="5"/>
    </row>
    <row r="29" spans="1:4" x14ac:dyDescent="0.2">
      <c r="A29" s="10"/>
      <c r="C29" s="5"/>
    </row>
    <row r="30" spans="1:4" x14ac:dyDescent="0.2">
      <c r="A30" s="56" t="s">
        <v>248</v>
      </c>
      <c r="B30" s="6"/>
      <c r="C30" s="5"/>
    </row>
    <row r="31" spans="1:4" x14ac:dyDescent="0.2">
      <c r="A31" s="9"/>
      <c r="C31" s="5"/>
    </row>
    <row r="32" spans="1:4" x14ac:dyDescent="0.2">
      <c r="A32" s="5"/>
      <c r="C32" s="5"/>
    </row>
    <row r="33" spans="1:3" x14ac:dyDescent="0.2">
      <c r="B33" s="56" t="s">
        <v>248</v>
      </c>
      <c r="C33" s="5"/>
    </row>
    <row r="34" spans="1:3" x14ac:dyDescent="0.2">
      <c r="A34" s="5"/>
      <c r="B34" s="9"/>
      <c r="C34" s="5"/>
    </row>
    <row r="35" spans="1:3" x14ac:dyDescent="0.2">
      <c r="A35" s="5"/>
      <c r="B35" s="5"/>
      <c r="C35" s="5"/>
    </row>
    <row r="36" spans="1:3" x14ac:dyDescent="0.2">
      <c r="A36" s="56" t="s">
        <v>363</v>
      </c>
      <c r="B36" s="5"/>
      <c r="C36" s="5"/>
    </row>
    <row r="37" spans="1:3" x14ac:dyDescent="0.2">
      <c r="A37" s="22"/>
      <c r="B37" s="5"/>
      <c r="C37" s="5"/>
    </row>
    <row r="38" spans="1:3" x14ac:dyDescent="0.2">
      <c r="B38" s="5"/>
      <c r="C38" s="5"/>
    </row>
    <row r="39" spans="1:3" x14ac:dyDescent="0.2">
      <c r="B39" s="5"/>
      <c r="C39" s="56" t="s">
        <v>248</v>
      </c>
    </row>
    <row r="40" spans="1:3" x14ac:dyDescent="0.2">
      <c r="B40" s="5"/>
      <c r="C40" s="8"/>
    </row>
    <row r="41" spans="1:3" x14ac:dyDescent="0.2">
      <c r="A41" s="10"/>
      <c r="B41" s="5"/>
      <c r="C41" s="6"/>
    </row>
    <row r="42" spans="1:3" x14ac:dyDescent="0.2">
      <c r="A42" s="56" t="s">
        <v>249</v>
      </c>
      <c r="B42" s="3"/>
      <c r="C42" s="6"/>
    </row>
    <row r="43" spans="1:3" x14ac:dyDescent="0.2">
      <c r="A43" s="9"/>
      <c r="B43" s="3"/>
      <c r="C43" s="6"/>
    </row>
    <row r="44" spans="1:3" x14ac:dyDescent="0.2">
      <c r="A44" s="5"/>
      <c r="B44" s="4"/>
      <c r="C44" s="6"/>
    </row>
    <row r="45" spans="1:3" x14ac:dyDescent="0.2">
      <c r="B45" s="56" t="s">
        <v>249</v>
      </c>
      <c r="C45" s="6"/>
    </row>
    <row r="46" spans="1:3" x14ac:dyDescent="0.2">
      <c r="A46" s="5"/>
    </row>
    <row r="47" spans="1:3" x14ac:dyDescent="0.2">
      <c r="A47" s="45"/>
    </row>
    <row r="48" spans="1:3" x14ac:dyDescent="0.2">
      <c r="A48" s="56" t="s">
        <v>250</v>
      </c>
    </row>
  </sheetData>
  <phoneticPr fontId="0" type="noConversion"/>
  <pageMargins left="0.74803149606299213" right="0.74803149606299213" top="0.82677165354330717" bottom="0.6692913385826772" header="0.51181102362204722" footer="0.51181102362204722"/>
  <pageSetup paperSize="9" orientation="portrait" horizontalDpi="300" verticalDpi="300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7"/>
  <sheetViews>
    <sheetView topLeftCell="A22" workbookViewId="0">
      <selection activeCell="F53" sqref="F53"/>
    </sheetView>
  </sheetViews>
  <sheetFormatPr defaultRowHeight="12.75" x14ac:dyDescent="0.2"/>
  <cols>
    <col min="1" max="1" width="17.85546875" bestFit="1" customWidth="1"/>
    <col min="2" max="2" width="15.85546875" bestFit="1" customWidth="1"/>
    <col min="3" max="6" width="15.7109375" customWidth="1"/>
  </cols>
  <sheetData>
    <row r="1" spans="1:6" ht="19.5" x14ac:dyDescent="0.4">
      <c r="B1" s="151" t="s">
        <v>350</v>
      </c>
    </row>
    <row r="3" spans="1:6" x14ac:dyDescent="0.2">
      <c r="A3" s="155" t="s">
        <v>0</v>
      </c>
      <c r="B3" s="154"/>
      <c r="C3" s="154"/>
      <c r="D3" s="46"/>
      <c r="E3" s="34"/>
    </row>
    <row r="4" spans="1:6" x14ac:dyDescent="0.2">
      <c r="A4" s="20">
        <v>44366</v>
      </c>
      <c r="B4" s="20">
        <v>44394</v>
      </c>
      <c r="C4" s="20">
        <v>44415</v>
      </c>
      <c r="D4" s="20">
        <v>44436</v>
      </c>
      <c r="E4" s="16" t="s">
        <v>156</v>
      </c>
      <c r="F4" s="16" t="s">
        <v>1</v>
      </c>
    </row>
    <row r="5" spans="1:6" x14ac:dyDescent="0.2">
      <c r="A5" s="7"/>
      <c r="B5" s="7"/>
      <c r="C5" s="7"/>
    </row>
    <row r="6" spans="1:6" ht="15.95" customHeight="1" x14ac:dyDescent="0.2">
      <c r="A6" s="114" t="s">
        <v>251</v>
      </c>
      <c r="B6" s="115"/>
    </row>
    <row r="7" spans="1:6" ht="15.95" customHeight="1" x14ac:dyDescent="0.2">
      <c r="A7" s="116"/>
      <c r="B7" s="114" t="s">
        <v>238</v>
      </c>
    </row>
    <row r="8" spans="1:6" ht="15.95" customHeight="1" x14ac:dyDescent="0.2">
      <c r="A8" s="114" t="s">
        <v>238</v>
      </c>
      <c r="B8" s="117"/>
    </row>
    <row r="9" spans="1:6" ht="15.95" customHeight="1" x14ac:dyDescent="0.2">
      <c r="A9" s="115"/>
      <c r="B9" s="118"/>
      <c r="C9" s="114" t="s">
        <v>238</v>
      </c>
    </row>
    <row r="10" spans="1:6" ht="15.95" customHeight="1" x14ac:dyDescent="0.2">
      <c r="A10" s="119" t="s">
        <v>242</v>
      </c>
      <c r="B10" s="120"/>
      <c r="C10" s="2"/>
    </row>
    <row r="11" spans="1:6" ht="15.95" customHeight="1" x14ac:dyDescent="0.2">
      <c r="A11" s="116"/>
      <c r="B11" s="114" t="s">
        <v>242</v>
      </c>
      <c r="C11" s="5"/>
    </row>
    <row r="12" spans="1:6" ht="15.95" customHeight="1" x14ac:dyDescent="0.2">
      <c r="A12" s="121" t="s">
        <v>252</v>
      </c>
      <c r="B12" s="122"/>
      <c r="C12" s="5"/>
    </row>
    <row r="13" spans="1:6" ht="15.95" customHeight="1" x14ac:dyDescent="0.2">
      <c r="A13" s="115"/>
      <c r="B13" s="115"/>
      <c r="C13" s="5"/>
      <c r="D13" s="121" t="s">
        <v>227</v>
      </c>
    </row>
    <row r="14" spans="1:6" ht="15.95" customHeight="1" x14ac:dyDescent="0.2">
      <c r="A14" s="119" t="s">
        <v>233</v>
      </c>
      <c r="B14" s="123"/>
      <c r="C14" s="5"/>
      <c r="D14" s="2"/>
    </row>
    <row r="15" spans="1:6" ht="15.95" customHeight="1" x14ac:dyDescent="0.2">
      <c r="A15" s="116"/>
      <c r="B15" s="121" t="s">
        <v>227</v>
      </c>
      <c r="D15" s="3"/>
    </row>
    <row r="16" spans="1:6" ht="15.95" customHeight="1" x14ac:dyDescent="0.2">
      <c r="A16" s="121" t="s">
        <v>227</v>
      </c>
      <c r="B16" s="124"/>
      <c r="C16" s="61"/>
      <c r="D16" s="3"/>
    </row>
    <row r="17" spans="1:6" ht="15.95" customHeight="1" x14ac:dyDescent="0.2">
      <c r="A17" s="115"/>
      <c r="B17" s="115"/>
      <c r="C17" s="121" t="s">
        <v>227</v>
      </c>
      <c r="D17" s="5"/>
    </row>
    <row r="18" spans="1:6" ht="15.95" customHeight="1" x14ac:dyDescent="0.2">
      <c r="A18" s="119" t="s">
        <v>229</v>
      </c>
      <c r="B18" s="125"/>
      <c r="D18" s="5"/>
    </row>
    <row r="19" spans="1:6" ht="15.95" customHeight="1" x14ac:dyDescent="0.2">
      <c r="A19" s="116"/>
      <c r="B19" s="121" t="s">
        <v>253</v>
      </c>
      <c r="D19" s="5"/>
      <c r="E19" s="93"/>
    </row>
    <row r="20" spans="1:6" ht="15.95" customHeight="1" x14ac:dyDescent="0.2">
      <c r="A20" s="121" t="s">
        <v>253</v>
      </c>
      <c r="B20" s="115"/>
      <c r="D20" s="5"/>
      <c r="E20" s="121" t="s">
        <v>236</v>
      </c>
    </row>
    <row r="21" spans="1:6" ht="15.95" customHeight="1" x14ac:dyDescent="0.2">
      <c r="A21" s="126"/>
      <c r="B21" s="127"/>
      <c r="D21" s="5"/>
      <c r="E21" s="5"/>
    </row>
    <row r="22" spans="1:6" ht="15.95" customHeight="1" x14ac:dyDescent="0.2">
      <c r="A22" s="114" t="s">
        <v>254</v>
      </c>
      <c r="B22" s="128"/>
      <c r="C22" s="103"/>
      <c r="D22" s="5"/>
      <c r="E22" s="3"/>
    </row>
    <row r="23" spans="1:6" ht="15.95" customHeight="1" x14ac:dyDescent="0.2">
      <c r="A23" s="124"/>
      <c r="B23" s="121" t="s">
        <v>243</v>
      </c>
      <c r="C23" s="6"/>
      <c r="D23" s="5"/>
      <c r="E23" s="5"/>
    </row>
    <row r="24" spans="1:6" ht="15.95" customHeight="1" x14ac:dyDescent="0.2">
      <c r="A24" s="121" t="s">
        <v>243</v>
      </c>
      <c r="B24" s="117"/>
      <c r="C24" s="121" t="s">
        <v>240</v>
      </c>
      <c r="D24" s="5"/>
      <c r="E24" s="5"/>
    </row>
    <row r="25" spans="1:6" ht="15.95" customHeight="1" x14ac:dyDescent="0.2">
      <c r="A25" s="115"/>
      <c r="B25" s="129"/>
      <c r="C25" s="57"/>
      <c r="D25" s="67"/>
      <c r="E25" s="5"/>
    </row>
    <row r="26" spans="1:6" ht="15.95" customHeight="1" x14ac:dyDescent="0.2">
      <c r="A26" s="127"/>
      <c r="B26" s="121" t="s">
        <v>240</v>
      </c>
      <c r="C26" s="5"/>
      <c r="D26" s="3"/>
      <c r="E26" s="5"/>
    </row>
    <row r="27" spans="1:6" ht="15.95" customHeight="1" x14ac:dyDescent="0.2">
      <c r="A27" s="127"/>
      <c r="B27" s="130"/>
      <c r="C27" s="91"/>
      <c r="D27" s="121" t="s">
        <v>236</v>
      </c>
      <c r="E27" s="5"/>
    </row>
    <row r="28" spans="1:6" ht="15.95" customHeight="1" x14ac:dyDescent="0.2">
      <c r="A28" s="127"/>
      <c r="B28" s="127"/>
      <c r="C28" s="5"/>
      <c r="D28" s="107"/>
      <c r="E28" s="5"/>
    </row>
    <row r="29" spans="1:6" ht="15.95" customHeight="1" x14ac:dyDescent="0.2">
      <c r="A29" s="127"/>
      <c r="B29" s="114" t="s">
        <v>255</v>
      </c>
      <c r="C29" s="45"/>
      <c r="E29" s="5"/>
      <c r="F29" s="1"/>
    </row>
    <row r="30" spans="1:6" ht="15.95" customHeight="1" x14ac:dyDescent="0.2">
      <c r="A30" s="127"/>
      <c r="B30" s="124"/>
      <c r="C30" s="121" t="s">
        <v>236</v>
      </c>
      <c r="D30" s="6"/>
      <c r="E30" s="5"/>
    </row>
    <row r="31" spans="1:6" ht="15.95" customHeight="1" x14ac:dyDescent="0.2">
      <c r="A31" s="127"/>
      <c r="B31" s="121" t="s">
        <v>236</v>
      </c>
      <c r="C31" s="106"/>
      <c r="E31" s="5"/>
    </row>
    <row r="32" spans="1:6" ht="15.95" customHeight="1" x14ac:dyDescent="0.2">
      <c r="A32" s="127"/>
      <c r="B32" s="115"/>
      <c r="C32" s="106"/>
      <c r="D32" s="106"/>
      <c r="E32" s="5"/>
    </row>
    <row r="33" spans="1:5" ht="15.95" customHeight="1" x14ac:dyDescent="0.2">
      <c r="A33" s="127"/>
      <c r="B33" s="119" t="s">
        <v>234</v>
      </c>
      <c r="C33" s="11"/>
      <c r="D33" s="106"/>
      <c r="E33" s="5"/>
    </row>
    <row r="34" spans="1:5" ht="15.95" customHeight="1" x14ac:dyDescent="0.2">
      <c r="A34" s="127"/>
      <c r="B34" s="124"/>
      <c r="C34" s="119" t="s">
        <v>234</v>
      </c>
      <c r="D34" s="106"/>
      <c r="E34" s="5"/>
    </row>
    <row r="35" spans="1:5" ht="15.95" customHeight="1" x14ac:dyDescent="0.2">
      <c r="A35" s="115"/>
      <c r="B35" s="121" t="s">
        <v>256</v>
      </c>
      <c r="C35" s="9"/>
      <c r="D35" s="10"/>
      <c r="E35" s="5"/>
    </row>
    <row r="36" spans="1:5" ht="15.95" customHeight="1" x14ac:dyDescent="0.2">
      <c r="A36" s="115"/>
      <c r="B36" s="115"/>
      <c r="C36" s="5"/>
      <c r="D36" s="119" t="s">
        <v>234</v>
      </c>
      <c r="E36" s="67"/>
    </row>
    <row r="37" spans="1:5" ht="15.95" customHeight="1" x14ac:dyDescent="0.2">
      <c r="A37" s="115"/>
      <c r="B37" s="119" t="s">
        <v>257</v>
      </c>
      <c r="C37" s="45"/>
      <c r="D37" s="5"/>
      <c r="E37" s="3"/>
    </row>
    <row r="38" spans="1:5" ht="15.95" customHeight="1" x14ac:dyDescent="0.2">
      <c r="A38" s="115"/>
      <c r="B38" s="124"/>
      <c r="C38" s="121" t="s">
        <v>258</v>
      </c>
      <c r="D38" s="3"/>
      <c r="E38" s="3"/>
    </row>
    <row r="39" spans="1:5" ht="15.95" customHeight="1" x14ac:dyDescent="0.2">
      <c r="A39" s="115"/>
      <c r="B39" s="121" t="s">
        <v>258</v>
      </c>
      <c r="C39" s="22"/>
      <c r="D39" s="5"/>
      <c r="E39" s="4"/>
    </row>
    <row r="40" spans="1:5" ht="15.95" customHeight="1" x14ac:dyDescent="0.2">
      <c r="A40" s="115"/>
      <c r="B40" s="122"/>
      <c r="C40" s="106"/>
      <c r="D40" s="5"/>
      <c r="E40" s="119" t="s">
        <v>234</v>
      </c>
    </row>
    <row r="41" spans="1:5" ht="15.95" customHeight="1" x14ac:dyDescent="0.2">
      <c r="A41" s="115"/>
      <c r="B41" s="119" t="s">
        <v>231</v>
      </c>
      <c r="C41" s="106"/>
      <c r="D41" s="5"/>
    </row>
    <row r="42" spans="1:5" ht="15.95" customHeight="1" x14ac:dyDescent="0.2">
      <c r="A42" s="115"/>
      <c r="B42" s="117"/>
      <c r="C42" s="114" t="s">
        <v>366</v>
      </c>
      <c r="D42" s="3"/>
    </row>
    <row r="43" spans="1:5" ht="15.95" customHeight="1" x14ac:dyDescent="0.2">
      <c r="A43" s="115"/>
      <c r="B43" s="114" t="s">
        <v>366</v>
      </c>
      <c r="C43" s="9"/>
      <c r="D43" s="4"/>
    </row>
    <row r="44" spans="1:5" ht="15.95" customHeight="1" x14ac:dyDescent="0.2">
      <c r="A44" s="115"/>
      <c r="B44" s="122"/>
      <c r="C44" s="5"/>
      <c r="D44" s="114" t="s">
        <v>230</v>
      </c>
    </row>
    <row r="45" spans="1:5" ht="15.95" customHeight="1" x14ac:dyDescent="0.2">
      <c r="A45" s="115"/>
      <c r="B45" s="119" t="s">
        <v>223</v>
      </c>
      <c r="C45" s="45"/>
    </row>
    <row r="46" spans="1:5" ht="15.95" customHeight="1" x14ac:dyDescent="0.2">
      <c r="A46" s="115"/>
      <c r="B46" s="117"/>
      <c r="C46" s="114" t="s">
        <v>230</v>
      </c>
    </row>
    <row r="47" spans="1:5" ht="15.95" customHeight="1" x14ac:dyDescent="0.2">
      <c r="A47" s="115"/>
      <c r="B47" s="114" t="s">
        <v>230</v>
      </c>
    </row>
  </sheetData>
  <mergeCells count="1">
    <mergeCell ref="A3:C3"/>
  </mergeCells>
  <phoneticPr fontId="0" type="noConversion"/>
  <pageMargins left="0.74803149606299213" right="0.74803149606299213" top="0.82677165354330717" bottom="0.6692913385826772" header="0.51181102362204722" footer="0.51181102362204722"/>
  <pageSetup paperSize="9" scale="91" orientation="portrait" horizontalDpi="300" verticalDpi="300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7"/>
  <sheetViews>
    <sheetView workbookViewId="0">
      <selection activeCell="W32" sqref="W32"/>
    </sheetView>
  </sheetViews>
  <sheetFormatPr defaultRowHeight="12.75" x14ac:dyDescent="0.2"/>
  <cols>
    <col min="1" max="1" width="17.28515625" bestFit="1" customWidth="1"/>
    <col min="2" max="2" width="16" bestFit="1" customWidth="1"/>
    <col min="3" max="5" width="16.7109375" customWidth="1"/>
  </cols>
  <sheetData>
    <row r="1" spans="1:5" ht="19.5" x14ac:dyDescent="0.4">
      <c r="B1" s="152" t="s">
        <v>351</v>
      </c>
    </row>
    <row r="3" spans="1:5" s="12" customFormat="1" ht="17.25" customHeight="1" x14ac:dyDescent="0.2">
      <c r="A3" s="155" t="s">
        <v>0</v>
      </c>
      <c r="B3" s="154"/>
      <c r="C3" s="46"/>
      <c r="D3" s="100"/>
      <c r="E3" s="34"/>
    </row>
    <row r="4" spans="1:5" x14ac:dyDescent="0.2">
      <c r="A4" s="20">
        <v>44373</v>
      </c>
      <c r="B4" s="20">
        <v>44408</v>
      </c>
      <c r="C4" s="20">
        <v>44436</v>
      </c>
      <c r="D4" s="16" t="s">
        <v>156</v>
      </c>
      <c r="E4" s="16" t="s">
        <v>1</v>
      </c>
    </row>
    <row r="5" spans="1:5" x14ac:dyDescent="0.2">
      <c r="A5" s="7"/>
      <c r="B5" s="7"/>
    </row>
    <row r="8" spans="1:5" ht="15.95" customHeight="1" x14ac:dyDescent="0.2">
      <c r="A8" s="114" t="s">
        <v>244</v>
      </c>
      <c r="B8" s="115"/>
    </row>
    <row r="9" spans="1:5" ht="15.95" customHeight="1" x14ac:dyDescent="0.2">
      <c r="A9" s="124"/>
      <c r="B9" s="114" t="s">
        <v>244</v>
      </c>
    </row>
    <row r="10" spans="1:5" ht="15.95" customHeight="1" x14ac:dyDescent="0.2">
      <c r="A10" s="121" t="s">
        <v>316</v>
      </c>
      <c r="B10" s="129"/>
    </row>
    <row r="11" spans="1:5" ht="15.95" customHeight="1" x14ac:dyDescent="0.2">
      <c r="A11" s="115"/>
      <c r="B11" s="129"/>
      <c r="C11" s="114" t="s">
        <v>244</v>
      </c>
    </row>
    <row r="12" spans="1:5" ht="15.95" customHeight="1" x14ac:dyDescent="0.2">
      <c r="A12" s="115"/>
      <c r="B12" s="115"/>
      <c r="C12" s="3"/>
    </row>
    <row r="13" spans="1:5" ht="15.95" customHeight="1" x14ac:dyDescent="0.2">
      <c r="A13" s="115"/>
      <c r="B13" s="114" t="s">
        <v>261</v>
      </c>
      <c r="C13" s="3"/>
    </row>
    <row r="14" spans="1:5" ht="15.95" customHeight="1" x14ac:dyDescent="0.2">
      <c r="A14" s="115"/>
      <c r="B14" s="130"/>
      <c r="C14" s="5"/>
    </row>
    <row r="15" spans="1:5" ht="15.95" customHeight="1" x14ac:dyDescent="0.2">
      <c r="A15" s="115"/>
      <c r="B15" s="115"/>
      <c r="C15" s="5"/>
      <c r="D15" s="121" t="s">
        <v>260</v>
      </c>
    </row>
    <row r="16" spans="1:5" ht="15.95" customHeight="1" x14ac:dyDescent="0.2">
      <c r="A16" s="114" t="s">
        <v>259</v>
      </c>
      <c r="B16" s="115"/>
      <c r="C16" s="5"/>
      <c r="D16" s="5"/>
    </row>
    <row r="17" spans="1:5" ht="15.95" customHeight="1" x14ac:dyDescent="0.2">
      <c r="A17" s="124"/>
      <c r="B17" s="121" t="s">
        <v>260</v>
      </c>
      <c r="C17" s="5"/>
      <c r="D17" s="3"/>
    </row>
    <row r="18" spans="1:5" ht="15.95" customHeight="1" x14ac:dyDescent="0.2">
      <c r="A18" s="121" t="s">
        <v>260</v>
      </c>
      <c r="B18" s="124"/>
      <c r="C18" s="5"/>
      <c r="D18" s="5"/>
    </row>
    <row r="19" spans="1:5" ht="15.95" customHeight="1" x14ac:dyDescent="0.2">
      <c r="A19" s="115"/>
      <c r="B19" s="129"/>
      <c r="C19" s="5"/>
      <c r="D19" s="5"/>
    </row>
    <row r="20" spans="1:5" ht="15.95" customHeight="1" x14ac:dyDescent="0.2">
      <c r="A20" s="115"/>
      <c r="B20" s="129"/>
      <c r="C20" s="121" t="s">
        <v>260</v>
      </c>
      <c r="D20" s="5"/>
    </row>
    <row r="21" spans="1:5" ht="15.95" customHeight="1" x14ac:dyDescent="0.2">
      <c r="A21" s="115"/>
      <c r="B21" s="129"/>
      <c r="C21" s="8"/>
      <c r="D21" s="5"/>
    </row>
    <row r="22" spans="1:5" ht="15.95" customHeight="1" x14ac:dyDescent="0.2">
      <c r="A22" s="115"/>
      <c r="B22" s="114" t="s">
        <v>262</v>
      </c>
      <c r="C22" s="6"/>
      <c r="D22" s="5"/>
    </row>
    <row r="23" spans="1:5" ht="15.95" customHeight="1" x14ac:dyDescent="0.2">
      <c r="A23" s="115"/>
      <c r="B23" s="115"/>
      <c r="D23" s="5"/>
      <c r="E23" s="56"/>
    </row>
    <row r="24" spans="1:5" ht="15.95" customHeight="1" x14ac:dyDescent="0.2">
      <c r="A24" s="115"/>
      <c r="B24" s="115"/>
      <c r="D24" s="5"/>
    </row>
    <row r="25" spans="1:5" ht="15.95" customHeight="1" x14ac:dyDescent="0.2">
      <c r="A25" s="115"/>
      <c r="B25" s="114" t="s">
        <v>263</v>
      </c>
      <c r="C25" s="6"/>
      <c r="D25" s="5"/>
    </row>
    <row r="26" spans="1:5" ht="15.95" customHeight="1" x14ac:dyDescent="0.2">
      <c r="A26" s="115"/>
      <c r="B26" s="124"/>
      <c r="D26" s="5"/>
    </row>
    <row r="27" spans="1:5" ht="15.95" customHeight="1" x14ac:dyDescent="0.2">
      <c r="A27" s="115"/>
      <c r="B27" s="115"/>
      <c r="C27" s="114" t="s">
        <v>264</v>
      </c>
      <c r="D27" s="5"/>
    </row>
    <row r="28" spans="1:5" ht="15.95" customHeight="1" x14ac:dyDescent="0.2">
      <c r="A28" s="115"/>
      <c r="B28" s="129"/>
      <c r="C28" s="9"/>
      <c r="D28" s="5"/>
    </row>
    <row r="29" spans="1:5" ht="15.95" customHeight="1" x14ac:dyDescent="0.2">
      <c r="A29" s="115"/>
      <c r="B29" s="114" t="s">
        <v>264</v>
      </c>
      <c r="C29" s="5"/>
      <c r="D29" s="5"/>
    </row>
    <row r="30" spans="1:5" ht="15.95" customHeight="1" x14ac:dyDescent="0.2">
      <c r="A30" s="115"/>
      <c r="B30" s="130"/>
      <c r="C30" s="5"/>
      <c r="D30" s="5"/>
    </row>
    <row r="31" spans="1:5" ht="15.95" customHeight="1" x14ac:dyDescent="0.2">
      <c r="A31" s="115"/>
      <c r="B31" s="115"/>
      <c r="C31" s="5"/>
      <c r="D31" s="114" t="s">
        <v>245</v>
      </c>
    </row>
    <row r="32" spans="1:5" ht="15.95" customHeight="1" x14ac:dyDescent="0.2">
      <c r="A32" s="115"/>
      <c r="B32" s="115"/>
      <c r="C32" s="5"/>
      <c r="D32" s="8"/>
    </row>
    <row r="33" spans="1:4" ht="15.95" customHeight="1" x14ac:dyDescent="0.2">
      <c r="A33" s="115"/>
      <c r="B33" s="114" t="s">
        <v>265</v>
      </c>
      <c r="C33" s="3"/>
      <c r="D33" s="6"/>
    </row>
    <row r="34" spans="1:4" ht="15.95" customHeight="1" x14ac:dyDescent="0.2">
      <c r="A34" s="115"/>
      <c r="B34" s="124"/>
      <c r="C34" s="3"/>
      <c r="D34" s="6"/>
    </row>
    <row r="35" spans="1:4" ht="15.95" customHeight="1" x14ac:dyDescent="0.2">
      <c r="A35" s="115"/>
      <c r="B35" s="115"/>
      <c r="C35" s="114" t="s">
        <v>245</v>
      </c>
      <c r="D35" s="6"/>
    </row>
    <row r="36" spans="1:4" ht="15.95" customHeight="1" x14ac:dyDescent="0.2">
      <c r="A36" s="115"/>
      <c r="B36" s="129"/>
    </row>
    <row r="37" spans="1:4" ht="15.95" customHeight="1" x14ac:dyDescent="0.2">
      <c r="A37" s="115"/>
      <c r="B37" s="114" t="s">
        <v>245</v>
      </c>
    </row>
  </sheetData>
  <mergeCells count="1">
    <mergeCell ref="A3:B3"/>
  </mergeCells>
  <phoneticPr fontId="0" type="noConversion"/>
  <pageMargins left="0.74803149606299213" right="0.74803149606299213" top="0.82677165354330717" bottom="0.6692913385826772" header="0.51181102362204722" footer="0.51181102362204722"/>
  <pageSetup paperSize="9" orientation="portrait" horizontalDpi="300" verticalDpi="300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2"/>
  <sheetViews>
    <sheetView topLeftCell="A22" workbookViewId="0">
      <selection activeCell="E45" sqref="E45"/>
    </sheetView>
  </sheetViews>
  <sheetFormatPr defaultRowHeight="12.75" x14ac:dyDescent="0.2"/>
  <cols>
    <col min="1" max="1" width="19.140625" bestFit="1" customWidth="1"/>
    <col min="2" max="2" width="21.7109375" bestFit="1" customWidth="1"/>
    <col min="3" max="3" width="22.28515625" customWidth="1"/>
    <col min="4" max="4" width="21.7109375" bestFit="1" customWidth="1"/>
    <col min="5" max="5" width="16.7109375" customWidth="1"/>
    <col min="6" max="6" width="13.7109375" customWidth="1"/>
  </cols>
  <sheetData>
    <row r="1" spans="1:6" ht="19.5" x14ac:dyDescent="0.4">
      <c r="B1" s="152" t="s">
        <v>352</v>
      </c>
    </row>
    <row r="3" spans="1:6" s="12" customFormat="1" x14ac:dyDescent="0.2">
      <c r="A3" s="155" t="s">
        <v>0</v>
      </c>
      <c r="B3" s="156"/>
      <c r="C3" s="156"/>
      <c r="D3" s="156"/>
      <c r="E3" s="46"/>
      <c r="F3" s="34"/>
    </row>
    <row r="4" spans="1:6" x14ac:dyDescent="0.2">
      <c r="A4" s="20">
        <v>43270</v>
      </c>
      <c r="B4" s="20">
        <v>43298</v>
      </c>
      <c r="C4" s="20">
        <v>43319</v>
      </c>
      <c r="D4" s="20">
        <v>43340</v>
      </c>
      <c r="E4" s="16" t="s">
        <v>156</v>
      </c>
      <c r="F4" s="16" t="s">
        <v>1</v>
      </c>
    </row>
    <row r="5" spans="1:6" x14ac:dyDescent="0.2">
      <c r="A5" s="48"/>
      <c r="B5" s="7"/>
      <c r="C5" s="7"/>
      <c r="D5" s="7"/>
      <c r="F5" s="22"/>
    </row>
    <row r="6" spans="1:6" ht="15" customHeight="1" x14ac:dyDescent="0.2">
      <c r="A6" s="114" t="s">
        <v>268</v>
      </c>
      <c r="B6" s="115"/>
    </row>
    <row r="7" spans="1:6" ht="15" customHeight="1" x14ac:dyDescent="0.2">
      <c r="A7" s="116"/>
      <c r="B7" s="114" t="s">
        <v>269</v>
      </c>
    </row>
    <row r="8" spans="1:6" ht="15" customHeight="1" x14ac:dyDescent="0.2">
      <c r="A8" s="114" t="s">
        <v>269</v>
      </c>
      <c r="B8" s="117"/>
    </row>
    <row r="9" spans="1:6" ht="15" customHeight="1" x14ac:dyDescent="0.2">
      <c r="A9" s="115"/>
      <c r="B9" s="118"/>
      <c r="C9" s="114" t="s">
        <v>269</v>
      </c>
    </row>
    <row r="10" spans="1:6" ht="15" customHeight="1" x14ac:dyDescent="0.2">
      <c r="A10" s="119" t="s">
        <v>270</v>
      </c>
      <c r="B10" s="120"/>
      <c r="C10" s="2"/>
    </row>
    <row r="11" spans="1:6" ht="15" customHeight="1" x14ac:dyDescent="0.2">
      <c r="A11" s="116"/>
      <c r="B11" s="114" t="s">
        <v>270</v>
      </c>
      <c r="C11" s="5"/>
    </row>
    <row r="12" spans="1:6" ht="15" customHeight="1" x14ac:dyDescent="0.2">
      <c r="A12" s="121" t="s">
        <v>271</v>
      </c>
      <c r="B12" s="122"/>
      <c r="C12" s="5"/>
    </row>
    <row r="13" spans="1:6" ht="15" customHeight="1" x14ac:dyDescent="0.2">
      <c r="A13" s="115"/>
      <c r="B13" s="115"/>
      <c r="C13" s="5"/>
      <c r="D13" s="121" t="s">
        <v>275</v>
      </c>
    </row>
    <row r="14" spans="1:6" ht="15" customHeight="1" x14ac:dyDescent="0.2">
      <c r="A14" s="119" t="s">
        <v>272</v>
      </c>
      <c r="B14" s="123"/>
      <c r="C14" s="5"/>
      <c r="D14" s="2"/>
    </row>
    <row r="15" spans="1:6" ht="15" customHeight="1" x14ac:dyDescent="0.2">
      <c r="A15" s="116"/>
      <c r="B15" s="119" t="s">
        <v>272</v>
      </c>
      <c r="D15" s="3"/>
    </row>
    <row r="16" spans="1:6" ht="15" customHeight="1" x14ac:dyDescent="0.2">
      <c r="A16" s="121" t="s">
        <v>273</v>
      </c>
      <c r="B16" s="124"/>
      <c r="C16" s="61"/>
      <c r="D16" s="3"/>
    </row>
    <row r="17" spans="1:6" ht="15" customHeight="1" x14ac:dyDescent="0.2">
      <c r="A17" s="115"/>
      <c r="B17" s="115"/>
      <c r="C17" s="121" t="s">
        <v>275</v>
      </c>
      <c r="D17" s="5"/>
    </row>
    <row r="18" spans="1:6" ht="15" customHeight="1" x14ac:dyDescent="0.2">
      <c r="A18" s="119" t="s">
        <v>274</v>
      </c>
      <c r="B18" s="125"/>
      <c r="D18" s="5"/>
    </row>
    <row r="19" spans="1:6" ht="15" customHeight="1" x14ac:dyDescent="0.2">
      <c r="A19" s="116"/>
      <c r="B19" s="121" t="s">
        <v>275</v>
      </c>
      <c r="D19" s="5"/>
      <c r="E19" s="93"/>
    </row>
    <row r="20" spans="1:6" ht="15" customHeight="1" x14ac:dyDescent="0.2">
      <c r="A20" s="121" t="s">
        <v>275</v>
      </c>
      <c r="B20" s="115"/>
      <c r="D20" s="5"/>
      <c r="E20" s="121" t="s">
        <v>275</v>
      </c>
    </row>
    <row r="21" spans="1:6" ht="15" customHeight="1" x14ac:dyDescent="0.2">
      <c r="A21" s="126"/>
      <c r="B21" s="127"/>
      <c r="D21" s="5"/>
      <c r="E21" s="5"/>
    </row>
    <row r="22" spans="1:6" ht="15" customHeight="1" x14ac:dyDescent="0.2">
      <c r="A22" s="114" t="s">
        <v>276</v>
      </c>
      <c r="B22" s="128"/>
      <c r="C22" s="103"/>
      <c r="D22" s="5"/>
      <c r="E22" s="3"/>
    </row>
    <row r="23" spans="1:6" ht="15" customHeight="1" x14ac:dyDescent="0.2">
      <c r="A23" s="124"/>
      <c r="B23" s="121" t="s">
        <v>277</v>
      </c>
      <c r="C23" s="6"/>
      <c r="D23" s="5"/>
      <c r="E23" s="5"/>
    </row>
    <row r="24" spans="1:6" ht="15" customHeight="1" x14ac:dyDescent="0.2">
      <c r="A24" s="121" t="s">
        <v>277</v>
      </c>
      <c r="B24" s="117"/>
      <c r="C24" s="11"/>
      <c r="D24" s="5"/>
      <c r="E24" s="5"/>
    </row>
    <row r="25" spans="1:6" ht="15" customHeight="1" x14ac:dyDescent="0.2">
      <c r="A25" s="115"/>
      <c r="B25" s="129"/>
      <c r="C25" s="121" t="s">
        <v>279</v>
      </c>
      <c r="D25" s="67"/>
      <c r="E25" s="5"/>
    </row>
    <row r="26" spans="1:6" ht="15" customHeight="1" x14ac:dyDescent="0.2">
      <c r="A26" s="119" t="s">
        <v>278</v>
      </c>
      <c r="B26" s="131"/>
      <c r="C26" s="5"/>
      <c r="D26" s="3"/>
      <c r="E26" s="5"/>
    </row>
    <row r="27" spans="1:6" ht="15" customHeight="1" x14ac:dyDescent="0.2">
      <c r="A27" s="124"/>
      <c r="B27" s="121" t="s">
        <v>279</v>
      </c>
      <c r="C27" s="5"/>
      <c r="D27" s="3"/>
      <c r="E27" s="5"/>
    </row>
    <row r="28" spans="1:6" ht="15" customHeight="1" x14ac:dyDescent="0.2">
      <c r="A28" s="121" t="s">
        <v>279</v>
      </c>
      <c r="B28" s="132"/>
      <c r="C28" s="91"/>
      <c r="D28" s="119" t="s">
        <v>282</v>
      </c>
      <c r="E28" s="5"/>
    </row>
    <row r="29" spans="1:6" ht="15" customHeight="1" x14ac:dyDescent="0.2">
      <c r="A29" s="115"/>
      <c r="B29" s="127"/>
      <c r="C29" s="5"/>
      <c r="D29" s="107"/>
      <c r="E29" s="5"/>
    </row>
    <row r="30" spans="1:6" ht="15" customHeight="1" x14ac:dyDescent="0.2">
      <c r="A30" s="119" t="s">
        <v>280</v>
      </c>
      <c r="B30" s="128"/>
      <c r="C30" s="5"/>
      <c r="E30" s="5"/>
      <c r="F30" s="6"/>
    </row>
    <row r="31" spans="1:6" ht="15" customHeight="1" x14ac:dyDescent="0.2">
      <c r="A31" s="124"/>
      <c r="B31" s="121" t="s">
        <v>281</v>
      </c>
      <c r="C31" s="3"/>
      <c r="D31" s="6"/>
      <c r="E31" s="5"/>
    </row>
    <row r="32" spans="1:6" ht="15" customHeight="1" x14ac:dyDescent="0.2">
      <c r="A32" s="121" t="s">
        <v>281</v>
      </c>
      <c r="B32" s="133"/>
      <c r="C32" s="4"/>
      <c r="E32" s="5"/>
      <c r="F32" s="1"/>
    </row>
    <row r="33" spans="1:5" ht="15" customHeight="1" x14ac:dyDescent="0.2">
      <c r="A33" s="115"/>
      <c r="B33" s="115"/>
      <c r="C33" s="119" t="s">
        <v>282</v>
      </c>
      <c r="D33" s="106"/>
      <c r="E33" s="5"/>
    </row>
    <row r="34" spans="1:5" ht="15" customHeight="1" x14ac:dyDescent="0.2">
      <c r="A34" s="119" t="s">
        <v>282</v>
      </c>
      <c r="B34" s="134"/>
      <c r="C34" s="8"/>
      <c r="D34" s="106"/>
      <c r="E34" s="5"/>
    </row>
    <row r="35" spans="1:5" ht="15" customHeight="1" x14ac:dyDescent="0.2">
      <c r="A35" s="124"/>
      <c r="B35" s="119" t="s">
        <v>282</v>
      </c>
      <c r="C35" s="6"/>
      <c r="D35" s="106"/>
      <c r="E35" s="5"/>
    </row>
    <row r="36" spans="1:5" ht="15" customHeight="1" x14ac:dyDescent="0.2">
      <c r="A36" s="121" t="s">
        <v>283</v>
      </c>
      <c r="B36" s="133"/>
      <c r="C36" s="106"/>
      <c r="D36" s="106"/>
      <c r="E36" s="5"/>
    </row>
    <row r="37" spans="1:5" ht="15" customHeight="1" x14ac:dyDescent="0.2">
      <c r="A37" s="115"/>
      <c r="B37" s="115"/>
      <c r="C37" s="106"/>
      <c r="D37" s="106"/>
      <c r="E37" s="91"/>
    </row>
    <row r="38" spans="1:5" ht="15" customHeight="1" x14ac:dyDescent="0.2">
      <c r="A38" s="115"/>
      <c r="B38" s="119" t="s">
        <v>284</v>
      </c>
      <c r="C38" s="10"/>
      <c r="D38" s="106"/>
      <c r="E38" s="5"/>
    </row>
    <row r="39" spans="1:5" ht="15" customHeight="1" x14ac:dyDescent="0.2">
      <c r="A39" s="115"/>
      <c r="B39" s="124"/>
      <c r="C39" s="121" t="s">
        <v>285</v>
      </c>
      <c r="D39" s="6"/>
      <c r="E39" s="5"/>
    </row>
    <row r="40" spans="1:5" ht="15" customHeight="1" x14ac:dyDescent="0.2">
      <c r="A40" s="115"/>
      <c r="B40" s="121" t="s">
        <v>285</v>
      </c>
      <c r="C40" s="22"/>
      <c r="D40" s="11"/>
      <c r="E40" s="5"/>
    </row>
    <row r="41" spans="1:5" ht="15" customHeight="1" x14ac:dyDescent="0.2">
      <c r="A41" s="115"/>
      <c r="B41" s="122"/>
      <c r="C41" s="106"/>
      <c r="D41" s="121" t="s">
        <v>285</v>
      </c>
      <c r="E41" s="3"/>
    </row>
    <row r="42" spans="1:5" ht="15" customHeight="1" x14ac:dyDescent="0.2">
      <c r="A42" s="115"/>
      <c r="B42" s="119" t="s">
        <v>286</v>
      </c>
      <c r="C42" s="106"/>
      <c r="D42" s="3"/>
      <c r="E42" s="3"/>
    </row>
    <row r="43" spans="1:5" ht="15" customHeight="1" x14ac:dyDescent="0.2">
      <c r="A43" s="115"/>
      <c r="B43" s="117"/>
      <c r="C43" s="114" t="s">
        <v>287</v>
      </c>
      <c r="D43" s="3"/>
      <c r="E43" s="3"/>
    </row>
    <row r="44" spans="1:5" ht="15" customHeight="1" x14ac:dyDescent="0.2">
      <c r="A44" s="115"/>
      <c r="B44" s="114" t="s">
        <v>287</v>
      </c>
      <c r="C44" s="22"/>
      <c r="D44" s="5"/>
      <c r="E44" s="4"/>
    </row>
    <row r="45" spans="1:5" ht="15" customHeight="1" x14ac:dyDescent="0.2">
      <c r="A45" s="115"/>
      <c r="B45" s="122"/>
      <c r="C45" s="106"/>
      <c r="D45" s="5"/>
      <c r="E45" s="114" t="s">
        <v>290</v>
      </c>
    </row>
    <row r="46" spans="1:5" ht="15" customHeight="1" x14ac:dyDescent="0.2">
      <c r="A46" s="115"/>
      <c r="B46" s="119" t="s">
        <v>288</v>
      </c>
      <c r="C46" s="10"/>
      <c r="D46" s="5"/>
    </row>
    <row r="47" spans="1:5" ht="15" customHeight="1" x14ac:dyDescent="0.2">
      <c r="A47" s="115"/>
      <c r="B47" s="117"/>
      <c r="C47" s="114" t="s">
        <v>288</v>
      </c>
      <c r="D47" s="5"/>
    </row>
    <row r="48" spans="1:5" ht="15" customHeight="1" x14ac:dyDescent="0.2">
      <c r="A48" s="115"/>
      <c r="B48" s="114" t="s">
        <v>289</v>
      </c>
      <c r="D48" s="4"/>
    </row>
    <row r="49" spans="1:4" ht="15" customHeight="1" x14ac:dyDescent="0.2">
      <c r="A49" s="115"/>
      <c r="B49" s="115"/>
      <c r="D49" s="114" t="s">
        <v>290</v>
      </c>
    </row>
    <row r="50" spans="1:4" ht="15" customHeight="1" x14ac:dyDescent="0.2">
      <c r="A50" s="115"/>
      <c r="B50" s="119" t="s">
        <v>290</v>
      </c>
      <c r="D50" s="8"/>
    </row>
    <row r="51" spans="1:4" ht="15" customHeight="1" x14ac:dyDescent="0.2">
      <c r="A51" s="115"/>
      <c r="B51" s="117"/>
      <c r="C51" s="114" t="s">
        <v>290</v>
      </c>
    </row>
    <row r="52" spans="1:4" ht="15" customHeight="1" x14ac:dyDescent="0.2">
      <c r="A52" s="115"/>
      <c r="B52" s="114" t="s">
        <v>291</v>
      </c>
    </row>
  </sheetData>
  <mergeCells count="1">
    <mergeCell ref="A3:D3"/>
  </mergeCells>
  <phoneticPr fontId="0" type="noConversion"/>
  <pageMargins left="0.74803149606299213" right="0.74803149606299213" top="0.82677165354330717" bottom="0.6692913385826772" header="0.51181102362204722" footer="0.51181102362204722"/>
  <pageSetup paperSize="9" scale="76" orientation="portrait" horizontalDpi="300" verticalDpi="300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67"/>
  <sheetViews>
    <sheetView topLeftCell="A16" zoomScaleNormal="100" workbookViewId="0">
      <selection activeCell="E50" sqref="E50"/>
    </sheetView>
  </sheetViews>
  <sheetFormatPr defaultRowHeight="12.75" x14ac:dyDescent="0.2"/>
  <cols>
    <col min="1" max="1" width="18.42578125" bestFit="1" customWidth="1"/>
    <col min="2" max="2" width="18.7109375" customWidth="1"/>
    <col min="3" max="3" width="17.5703125" customWidth="1"/>
    <col min="4" max="4" width="18.42578125" bestFit="1" customWidth="1"/>
    <col min="5" max="6" width="13.7109375" customWidth="1"/>
  </cols>
  <sheetData>
    <row r="1" spans="1:6" ht="19.5" x14ac:dyDescent="0.4">
      <c r="B1" s="152" t="s">
        <v>353</v>
      </c>
    </row>
    <row r="3" spans="1:6" s="12" customFormat="1" x14ac:dyDescent="0.2">
      <c r="A3" s="155" t="s">
        <v>0</v>
      </c>
      <c r="B3" s="156"/>
      <c r="C3" s="156"/>
      <c r="D3" s="156"/>
      <c r="E3" s="46"/>
      <c r="F3" s="34"/>
    </row>
    <row r="4" spans="1:6" x14ac:dyDescent="0.2">
      <c r="A4" s="20">
        <v>43270</v>
      </c>
      <c r="C4" s="20">
        <v>43319</v>
      </c>
      <c r="D4" s="20">
        <v>43340</v>
      </c>
      <c r="E4" s="16" t="s">
        <v>156</v>
      </c>
      <c r="F4" s="16" t="s">
        <v>1</v>
      </c>
    </row>
    <row r="5" spans="1:6" x14ac:dyDescent="0.2">
      <c r="B5" s="20">
        <v>43300</v>
      </c>
      <c r="C5" s="7"/>
      <c r="D5" s="7"/>
    </row>
    <row r="6" spans="1:6" ht="14.25" x14ac:dyDescent="0.2">
      <c r="A6" s="114" t="s">
        <v>243</v>
      </c>
      <c r="B6" s="122"/>
    </row>
    <row r="7" spans="1:6" ht="14.25" x14ac:dyDescent="0.2">
      <c r="A7" s="115"/>
      <c r="B7" s="114" t="s">
        <v>243</v>
      </c>
    </row>
    <row r="8" spans="1:6" ht="14.25" x14ac:dyDescent="0.2">
      <c r="A8" s="114" t="s">
        <v>252</v>
      </c>
      <c r="B8" s="124"/>
      <c r="C8" s="11"/>
    </row>
    <row r="9" spans="1:6" ht="14.25" x14ac:dyDescent="0.2">
      <c r="A9" s="126"/>
      <c r="B9" s="129"/>
      <c r="C9" s="114" t="s">
        <v>243</v>
      </c>
    </row>
    <row r="10" spans="1:6" ht="14.25" x14ac:dyDescent="0.2">
      <c r="A10" s="114" t="s">
        <v>266</v>
      </c>
      <c r="B10" s="131"/>
      <c r="C10" s="5"/>
    </row>
    <row r="11" spans="1:6" ht="14.25" x14ac:dyDescent="0.2">
      <c r="A11" s="115"/>
      <c r="B11" s="114" t="s">
        <v>227</v>
      </c>
      <c r="C11" s="5"/>
    </row>
    <row r="12" spans="1:6" ht="14.25" x14ac:dyDescent="0.2">
      <c r="A12" s="114" t="s">
        <v>227</v>
      </c>
      <c r="B12" s="135"/>
      <c r="C12" s="5"/>
      <c r="D12" s="11"/>
    </row>
    <row r="13" spans="1:6" ht="14.25" x14ac:dyDescent="0.2">
      <c r="A13" s="115"/>
      <c r="B13" s="122"/>
      <c r="C13" s="5"/>
      <c r="D13" s="114" t="s">
        <v>224</v>
      </c>
    </row>
    <row r="14" spans="1:6" ht="14.25" x14ac:dyDescent="0.2">
      <c r="A14" s="114" t="s">
        <v>231</v>
      </c>
      <c r="B14" s="122"/>
      <c r="C14" s="5"/>
      <c r="D14" s="2"/>
    </row>
    <row r="15" spans="1:6" ht="14.25" x14ac:dyDescent="0.2">
      <c r="A15" s="115"/>
      <c r="B15" s="114" t="s">
        <v>231</v>
      </c>
      <c r="D15" s="3"/>
    </row>
    <row r="16" spans="1:6" ht="14.25" x14ac:dyDescent="0.2">
      <c r="A16" s="114" t="s">
        <v>237</v>
      </c>
      <c r="B16" s="117"/>
      <c r="C16" s="4"/>
      <c r="D16" s="5"/>
    </row>
    <row r="17" spans="1:5" ht="14.25" x14ac:dyDescent="0.2">
      <c r="A17" s="115"/>
      <c r="B17" s="129"/>
      <c r="C17" s="114" t="s">
        <v>224</v>
      </c>
      <c r="D17" s="5"/>
    </row>
    <row r="18" spans="1:5" ht="14.25" x14ac:dyDescent="0.2">
      <c r="A18" s="114" t="s">
        <v>258</v>
      </c>
      <c r="B18" s="131"/>
      <c r="C18" s="8"/>
      <c r="D18" s="5"/>
    </row>
    <row r="19" spans="1:5" ht="14.25" x14ac:dyDescent="0.2">
      <c r="A19" s="115"/>
      <c r="B19" s="114" t="s">
        <v>224</v>
      </c>
      <c r="C19" s="6"/>
      <c r="D19" s="5"/>
    </row>
    <row r="20" spans="1:5" ht="14.25" x14ac:dyDescent="0.2">
      <c r="A20" s="114" t="s">
        <v>224</v>
      </c>
      <c r="B20" s="135"/>
      <c r="D20" s="5"/>
      <c r="E20" s="114" t="s">
        <v>225</v>
      </c>
    </row>
    <row r="21" spans="1:5" ht="14.25" x14ac:dyDescent="0.2">
      <c r="A21" s="115"/>
      <c r="B21" s="122"/>
      <c r="D21" s="5"/>
      <c r="E21" s="2"/>
    </row>
    <row r="22" spans="1:5" ht="14.25" x14ac:dyDescent="0.2">
      <c r="A22" s="114" t="s">
        <v>222</v>
      </c>
      <c r="B22" s="122"/>
      <c r="D22" s="5"/>
      <c r="E22" s="3"/>
    </row>
    <row r="23" spans="1:5" ht="14.25" x14ac:dyDescent="0.2">
      <c r="A23" s="115"/>
      <c r="B23" s="114" t="s">
        <v>248</v>
      </c>
      <c r="D23" s="5"/>
      <c r="E23" s="3"/>
    </row>
    <row r="24" spans="1:5" ht="14.25" x14ac:dyDescent="0.2">
      <c r="A24" s="114" t="s">
        <v>248</v>
      </c>
      <c r="B24" s="124"/>
      <c r="C24" s="93"/>
      <c r="D24" s="5"/>
      <c r="E24" s="5"/>
    </row>
    <row r="25" spans="1:5" ht="14.25" x14ac:dyDescent="0.2">
      <c r="A25" s="115"/>
      <c r="B25" s="129"/>
      <c r="C25" s="114" t="s">
        <v>225</v>
      </c>
      <c r="D25" s="5"/>
      <c r="E25" s="5"/>
    </row>
    <row r="26" spans="1:5" ht="14.25" x14ac:dyDescent="0.2">
      <c r="A26" s="114" t="s">
        <v>247</v>
      </c>
      <c r="B26" s="131"/>
      <c r="C26" s="5"/>
      <c r="D26" s="5"/>
      <c r="E26" s="5"/>
    </row>
    <row r="27" spans="1:5" ht="14.25" x14ac:dyDescent="0.2">
      <c r="A27" s="115"/>
      <c r="B27" s="114" t="s">
        <v>225</v>
      </c>
      <c r="C27" s="5"/>
      <c r="D27" s="5"/>
      <c r="E27" s="3"/>
    </row>
    <row r="28" spans="1:5" ht="14.25" x14ac:dyDescent="0.2">
      <c r="A28" s="114" t="s">
        <v>225</v>
      </c>
      <c r="B28" s="136"/>
      <c r="C28" s="5"/>
      <c r="D28" s="5"/>
      <c r="E28" s="5"/>
    </row>
    <row r="29" spans="1:5" ht="14.25" x14ac:dyDescent="0.2">
      <c r="A29" s="115"/>
      <c r="B29" s="115"/>
      <c r="C29" s="5"/>
      <c r="D29" s="114" t="s">
        <v>225</v>
      </c>
      <c r="E29" s="5"/>
    </row>
    <row r="30" spans="1:5" ht="14.25" x14ac:dyDescent="0.2">
      <c r="A30" s="114" t="s">
        <v>232</v>
      </c>
      <c r="B30" s="134"/>
      <c r="C30" s="5"/>
      <c r="D30" s="66"/>
      <c r="E30" s="5"/>
    </row>
    <row r="31" spans="1:5" ht="14.25" x14ac:dyDescent="0.2">
      <c r="A31" s="115"/>
      <c r="B31" s="114" t="s">
        <v>292</v>
      </c>
      <c r="D31" s="6"/>
      <c r="E31" s="5"/>
    </row>
    <row r="32" spans="1:5" ht="14.25" x14ac:dyDescent="0.2">
      <c r="A32" s="114" t="s">
        <v>292</v>
      </c>
      <c r="B32" s="137"/>
      <c r="C32" s="61"/>
      <c r="E32" s="5"/>
    </row>
    <row r="33" spans="1:6" ht="14.25" x14ac:dyDescent="0.2">
      <c r="A33" s="115"/>
      <c r="B33" s="129"/>
      <c r="C33" s="114" t="s">
        <v>267</v>
      </c>
      <c r="E33" s="5"/>
    </row>
    <row r="34" spans="1:6" ht="14.25" x14ac:dyDescent="0.2">
      <c r="A34" s="114" t="s">
        <v>234</v>
      </c>
      <c r="B34" s="120"/>
      <c r="C34" s="92"/>
      <c r="E34" s="5"/>
    </row>
    <row r="35" spans="1:6" ht="14.25" x14ac:dyDescent="0.2">
      <c r="A35" s="115"/>
      <c r="B35" s="114" t="s">
        <v>267</v>
      </c>
      <c r="C35" s="6"/>
      <c r="E35" s="5"/>
      <c r="F35" s="1"/>
    </row>
    <row r="36" spans="1:6" ht="14.25" x14ac:dyDescent="0.2">
      <c r="A36" s="114" t="s">
        <v>267</v>
      </c>
      <c r="B36" s="133"/>
      <c r="E36" s="5"/>
    </row>
    <row r="37" spans="1:6" ht="14.25" x14ac:dyDescent="0.2">
      <c r="A37" s="115"/>
      <c r="B37" s="122"/>
      <c r="E37" s="5"/>
    </row>
    <row r="38" spans="1:6" ht="14.25" x14ac:dyDescent="0.2">
      <c r="A38" s="114" t="s">
        <v>226</v>
      </c>
      <c r="B38" s="134"/>
      <c r="E38" s="5"/>
    </row>
    <row r="39" spans="1:6" ht="14.25" x14ac:dyDescent="0.2">
      <c r="A39" s="115"/>
      <c r="B39" s="114" t="s">
        <v>226</v>
      </c>
      <c r="E39" s="5"/>
    </row>
    <row r="40" spans="1:6" ht="14.25" x14ac:dyDescent="0.2">
      <c r="A40" s="114" t="s">
        <v>228</v>
      </c>
      <c r="B40" s="137"/>
      <c r="C40" s="92"/>
      <c r="E40" s="5"/>
    </row>
    <row r="41" spans="1:6" ht="14.25" x14ac:dyDescent="0.2">
      <c r="A41" s="138"/>
      <c r="B41" s="129"/>
      <c r="C41" s="58" t="s">
        <v>236</v>
      </c>
      <c r="E41" s="5"/>
    </row>
    <row r="42" spans="1:6" ht="14.25" x14ac:dyDescent="0.2">
      <c r="A42" s="114" t="s">
        <v>236</v>
      </c>
      <c r="B42" s="129"/>
      <c r="C42" s="90"/>
      <c r="E42" s="5"/>
    </row>
    <row r="43" spans="1:6" ht="14.25" x14ac:dyDescent="0.2">
      <c r="A43" s="115"/>
      <c r="B43" s="114" t="s">
        <v>236</v>
      </c>
      <c r="C43" s="5"/>
      <c r="E43" s="5"/>
    </row>
    <row r="44" spans="1:6" ht="14.25" x14ac:dyDescent="0.2">
      <c r="A44" s="114" t="s">
        <v>229</v>
      </c>
      <c r="B44" s="133"/>
      <c r="C44" s="5"/>
      <c r="D44" s="58" t="s">
        <v>236</v>
      </c>
      <c r="E44" s="5"/>
    </row>
    <row r="45" spans="1:6" ht="14.25" x14ac:dyDescent="0.2">
      <c r="A45" s="138"/>
      <c r="B45" s="127"/>
      <c r="C45" s="106"/>
      <c r="D45" s="110"/>
      <c r="E45" s="5"/>
    </row>
    <row r="46" spans="1:6" ht="14.25" x14ac:dyDescent="0.2">
      <c r="A46" s="114" t="s">
        <v>293</v>
      </c>
      <c r="B46" s="134"/>
      <c r="C46" s="106"/>
      <c r="D46" s="110"/>
      <c r="E46" s="5"/>
    </row>
    <row r="47" spans="1:6" ht="14.25" x14ac:dyDescent="0.2">
      <c r="A47" s="115"/>
      <c r="B47" s="114" t="s">
        <v>293</v>
      </c>
      <c r="D47" s="3"/>
      <c r="E47" s="5"/>
    </row>
    <row r="48" spans="1:6" ht="14.25" x14ac:dyDescent="0.2">
      <c r="A48" s="114" t="s">
        <v>240</v>
      </c>
      <c r="B48" s="137"/>
      <c r="C48" s="121" t="s">
        <v>246</v>
      </c>
      <c r="D48" s="5"/>
      <c r="E48" s="5"/>
    </row>
    <row r="49" spans="1:5" ht="14.25" x14ac:dyDescent="0.2">
      <c r="A49" s="138"/>
      <c r="B49" s="129"/>
      <c r="C49" s="92"/>
      <c r="D49" s="5"/>
      <c r="E49" s="5"/>
    </row>
    <row r="50" spans="1:5" ht="14.25" x14ac:dyDescent="0.2">
      <c r="A50" s="138"/>
      <c r="B50" s="121" t="s">
        <v>246</v>
      </c>
      <c r="C50" s="92"/>
      <c r="D50" s="5"/>
      <c r="E50" s="58" t="s">
        <v>236</v>
      </c>
    </row>
    <row r="51" spans="1:5" ht="14.25" x14ac:dyDescent="0.2">
      <c r="A51" s="138"/>
      <c r="B51" s="129"/>
      <c r="C51" s="92"/>
      <c r="D51" s="5"/>
      <c r="E51" s="8"/>
    </row>
    <row r="52" spans="1:5" ht="14.25" x14ac:dyDescent="0.2">
      <c r="A52" s="114" t="s">
        <v>253</v>
      </c>
      <c r="B52" s="120"/>
      <c r="C52" s="92"/>
      <c r="D52" s="5"/>
      <c r="E52" s="6"/>
    </row>
    <row r="53" spans="1:5" ht="14.25" x14ac:dyDescent="0.2">
      <c r="A53" s="115"/>
      <c r="B53" s="114" t="s">
        <v>244</v>
      </c>
      <c r="C53" s="6"/>
      <c r="D53" s="5"/>
      <c r="E53" s="6"/>
    </row>
    <row r="54" spans="1:5" ht="14.25" x14ac:dyDescent="0.2">
      <c r="A54" s="114" t="s">
        <v>244</v>
      </c>
      <c r="B54" s="137"/>
      <c r="C54" s="114" t="s">
        <v>244</v>
      </c>
      <c r="D54" s="5"/>
      <c r="E54" s="104"/>
    </row>
    <row r="55" spans="1:5" ht="14.25" x14ac:dyDescent="0.2">
      <c r="A55" s="138"/>
      <c r="B55" s="129"/>
      <c r="C55" s="9"/>
      <c r="D55" s="5"/>
      <c r="E55" s="104"/>
    </row>
    <row r="56" spans="1:5" ht="14.25" x14ac:dyDescent="0.2">
      <c r="A56" s="138"/>
      <c r="B56" s="121" t="s">
        <v>239</v>
      </c>
      <c r="C56" s="5"/>
      <c r="D56" s="5"/>
      <c r="E56" s="104"/>
    </row>
    <row r="57" spans="1:5" ht="14.25" x14ac:dyDescent="0.2">
      <c r="A57" s="138"/>
      <c r="B57" s="127"/>
      <c r="C57" s="5"/>
      <c r="D57" s="114" t="s">
        <v>244</v>
      </c>
      <c r="E57" s="104"/>
    </row>
    <row r="58" spans="1:5" ht="14.25" x14ac:dyDescent="0.2">
      <c r="A58" s="114" t="s">
        <v>235</v>
      </c>
      <c r="B58" s="134"/>
      <c r="C58" s="5"/>
      <c r="D58" s="106"/>
      <c r="E58" s="109"/>
    </row>
    <row r="59" spans="1:5" ht="14.25" x14ac:dyDescent="0.2">
      <c r="A59" s="115"/>
      <c r="B59" s="121" t="s">
        <v>235</v>
      </c>
      <c r="C59" s="45"/>
      <c r="D59" s="106"/>
      <c r="E59" s="106"/>
    </row>
    <row r="60" spans="1:5" ht="14.25" x14ac:dyDescent="0.2">
      <c r="A60" s="114" t="s">
        <v>250</v>
      </c>
      <c r="B60" s="137"/>
      <c r="C60" s="121" t="s">
        <v>249</v>
      </c>
      <c r="D60" s="106"/>
    </row>
    <row r="61" spans="1:5" ht="14.25" x14ac:dyDescent="0.2">
      <c r="A61" s="115"/>
      <c r="B61" s="131"/>
      <c r="C61" s="106"/>
      <c r="D61" s="106"/>
      <c r="E61" s="106"/>
    </row>
    <row r="62" spans="1:5" ht="14.25" x14ac:dyDescent="0.2">
      <c r="A62" s="115"/>
      <c r="B62" s="121" t="s">
        <v>249</v>
      </c>
      <c r="C62" s="106"/>
      <c r="D62" s="109"/>
    </row>
    <row r="63" spans="1:5" x14ac:dyDescent="0.2">
      <c r="B63" s="103"/>
      <c r="C63" s="106"/>
      <c r="D63" s="106"/>
    </row>
    <row r="64" spans="1:5" x14ac:dyDescent="0.2">
      <c r="B64" s="106"/>
      <c r="C64" s="109"/>
    </row>
    <row r="65" spans="2:3" x14ac:dyDescent="0.2">
      <c r="B65" s="109"/>
      <c r="C65" s="106"/>
    </row>
    <row r="66" spans="2:3" x14ac:dyDescent="0.2">
      <c r="B66" s="105"/>
    </row>
    <row r="67" spans="2:3" x14ac:dyDescent="0.2">
      <c r="B67" s="44"/>
    </row>
  </sheetData>
  <mergeCells count="1">
    <mergeCell ref="A3:D3"/>
  </mergeCells>
  <phoneticPr fontId="0" type="noConversion"/>
  <pageMargins left="0.74803149606299213" right="0.74803149606299213" top="0.82677165354330717" bottom="0.6692913385826772" header="0.51181102362204722" footer="0.51181102362204722"/>
  <pageSetup paperSize="9" scale="85" orientation="portrait" horizontalDpi="300" verticalDpi="300" r:id="rId1"/>
  <headerFooter alignWithMargins="0"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57"/>
  <sheetViews>
    <sheetView topLeftCell="A7" workbookViewId="0">
      <selection activeCell="E49" sqref="E49"/>
    </sheetView>
  </sheetViews>
  <sheetFormatPr defaultRowHeight="12.75" x14ac:dyDescent="0.2"/>
  <cols>
    <col min="1" max="1" width="18.42578125" bestFit="1" customWidth="1"/>
    <col min="2" max="2" width="15.5703125" customWidth="1"/>
    <col min="3" max="5" width="16.7109375" customWidth="1"/>
    <col min="6" max="6" width="13.7109375" customWidth="1"/>
  </cols>
  <sheetData>
    <row r="1" spans="1:6" ht="19.5" x14ac:dyDescent="0.4">
      <c r="B1" s="152" t="s">
        <v>354</v>
      </c>
    </row>
    <row r="3" spans="1:6" x14ac:dyDescent="0.2">
      <c r="A3" s="155" t="s">
        <v>0</v>
      </c>
      <c r="B3" s="156"/>
      <c r="C3" s="156"/>
      <c r="D3" s="156"/>
      <c r="E3" s="54"/>
      <c r="F3" s="35"/>
    </row>
    <row r="4" spans="1:6" x14ac:dyDescent="0.2">
      <c r="A4" s="20">
        <v>43270</v>
      </c>
      <c r="B4" s="20">
        <v>43300</v>
      </c>
      <c r="C4" s="20">
        <v>43319</v>
      </c>
      <c r="D4" s="20">
        <v>43341</v>
      </c>
      <c r="E4" s="16" t="s">
        <v>156</v>
      </c>
      <c r="F4" s="16" t="s">
        <v>1</v>
      </c>
    </row>
    <row r="5" spans="1:6" x14ac:dyDescent="0.2">
      <c r="A5" s="21"/>
      <c r="B5" s="21"/>
      <c r="C5" s="21"/>
      <c r="D5" s="21"/>
      <c r="E5" s="7"/>
      <c r="F5" s="7"/>
    </row>
    <row r="6" spans="1:6" ht="15" x14ac:dyDescent="0.25">
      <c r="A6" s="114" t="s">
        <v>226</v>
      </c>
      <c r="B6" s="139"/>
      <c r="C6" s="7"/>
      <c r="D6" s="7"/>
    </row>
    <row r="7" spans="1:6" ht="14.25" x14ac:dyDescent="0.2">
      <c r="A7" s="115"/>
      <c r="B7" s="114" t="s">
        <v>226</v>
      </c>
    </row>
    <row r="8" spans="1:6" ht="14.25" x14ac:dyDescent="0.2">
      <c r="A8" s="114" t="s">
        <v>237</v>
      </c>
      <c r="B8" s="119"/>
    </row>
    <row r="9" spans="1:6" ht="14.25" x14ac:dyDescent="0.2">
      <c r="A9" s="115"/>
      <c r="B9" s="118"/>
      <c r="C9" s="114" t="s">
        <v>226</v>
      </c>
    </row>
    <row r="10" spans="1:6" ht="14.25" x14ac:dyDescent="0.2">
      <c r="A10" s="114" t="s">
        <v>240</v>
      </c>
      <c r="B10" s="120"/>
      <c r="C10" s="90"/>
    </row>
    <row r="11" spans="1:6" ht="14.25" x14ac:dyDescent="0.2">
      <c r="A11" s="115"/>
      <c r="B11" s="114" t="s">
        <v>250</v>
      </c>
      <c r="C11" s="3"/>
    </row>
    <row r="12" spans="1:6" ht="14.25" x14ac:dyDescent="0.2">
      <c r="A12" s="114" t="s">
        <v>250</v>
      </c>
      <c r="B12" s="133"/>
      <c r="C12" s="5"/>
    </row>
    <row r="13" spans="1:6" ht="14.25" x14ac:dyDescent="0.2">
      <c r="A13" s="115"/>
      <c r="B13" s="122"/>
      <c r="C13" s="5"/>
    </row>
    <row r="14" spans="1:6" ht="14.25" x14ac:dyDescent="0.2">
      <c r="A14" s="114" t="s">
        <v>222</v>
      </c>
      <c r="B14" s="123"/>
      <c r="C14" s="5"/>
      <c r="D14" s="114" t="s">
        <v>226</v>
      </c>
    </row>
    <row r="15" spans="1:6" ht="14.25" x14ac:dyDescent="0.2">
      <c r="A15" s="115"/>
      <c r="B15" s="114" t="s">
        <v>222</v>
      </c>
      <c r="C15" s="5"/>
      <c r="D15" s="2"/>
    </row>
    <row r="16" spans="1:6" ht="14.25" x14ac:dyDescent="0.2">
      <c r="A16" s="114" t="s">
        <v>227</v>
      </c>
      <c r="B16" s="117"/>
      <c r="D16" s="3"/>
    </row>
    <row r="17" spans="1:5" ht="14.25" x14ac:dyDescent="0.2">
      <c r="A17" s="115"/>
      <c r="B17" s="115"/>
      <c r="C17" s="114" t="s">
        <v>222</v>
      </c>
      <c r="D17" s="3"/>
    </row>
    <row r="18" spans="1:5" ht="14.25" x14ac:dyDescent="0.2">
      <c r="A18" s="114" t="s">
        <v>239</v>
      </c>
      <c r="B18" s="125"/>
      <c r="C18" s="8"/>
      <c r="D18" s="5"/>
    </row>
    <row r="19" spans="1:5" ht="14.25" x14ac:dyDescent="0.2">
      <c r="A19" s="115"/>
      <c r="B19" s="114" t="s">
        <v>246</v>
      </c>
      <c r="C19" s="6"/>
      <c r="D19" s="5"/>
    </row>
    <row r="20" spans="1:5" ht="14.25" x14ac:dyDescent="0.2">
      <c r="A20" s="114" t="s">
        <v>246</v>
      </c>
      <c r="B20" s="115"/>
      <c r="D20" s="5"/>
      <c r="E20" s="11"/>
    </row>
    <row r="21" spans="1:5" ht="14.25" x14ac:dyDescent="0.2">
      <c r="A21" s="115"/>
      <c r="B21" s="115"/>
      <c r="D21" s="5"/>
      <c r="E21" s="114" t="s">
        <v>225</v>
      </c>
    </row>
    <row r="22" spans="1:5" ht="14.25" x14ac:dyDescent="0.2">
      <c r="A22" s="114" t="s">
        <v>293</v>
      </c>
      <c r="B22" s="115"/>
      <c r="D22" s="5"/>
      <c r="E22" s="2"/>
    </row>
    <row r="23" spans="1:5" ht="14.25" x14ac:dyDescent="0.2">
      <c r="A23" s="115"/>
      <c r="B23" s="114" t="s">
        <v>293</v>
      </c>
      <c r="D23" s="5"/>
      <c r="E23" s="5"/>
    </row>
    <row r="24" spans="1:5" ht="14.25" x14ac:dyDescent="0.2">
      <c r="A24" s="114" t="s">
        <v>229</v>
      </c>
      <c r="B24" s="119"/>
      <c r="D24" s="5"/>
      <c r="E24" s="5"/>
    </row>
    <row r="25" spans="1:5" ht="14.25" x14ac:dyDescent="0.2">
      <c r="A25" s="115"/>
      <c r="B25" s="118"/>
      <c r="C25" s="6"/>
      <c r="D25" s="5"/>
      <c r="E25" s="5"/>
    </row>
    <row r="26" spans="1:5" ht="14.25" x14ac:dyDescent="0.2">
      <c r="A26" s="114" t="s">
        <v>253</v>
      </c>
      <c r="B26" s="115"/>
      <c r="C26" s="114" t="s">
        <v>253</v>
      </c>
      <c r="D26" s="5"/>
      <c r="E26" s="3"/>
    </row>
    <row r="27" spans="1:5" ht="14.25" x14ac:dyDescent="0.2">
      <c r="A27" s="115"/>
      <c r="B27" s="114" t="s">
        <v>253</v>
      </c>
      <c r="C27" s="9"/>
      <c r="D27" s="5"/>
      <c r="E27" s="5"/>
    </row>
    <row r="28" spans="1:5" ht="14.25" x14ac:dyDescent="0.2">
      <c r="A28" s="114" t="s">
        <v>249</v>
      </c>
      <c r="B28" s="133"/>
      <c r="C28" s="5"/>
      <c r="D28" s="5"/>
      <c r="E28" s="5"/>
    </row>
    <row r="29" spans="1:5" ht="14.25" x14ac:dyDescent="0.2">
      <c r="A29" s="130"/>
      <c r="B29" s="122"/>
      <c r="C29" s="5"/>
      <c r="D29" s="5"/>
      <c r="E29" s="5"/>
    </row>
    <row r="30" spans="1:5" ht="14.25" x14ac:dyDescent="0.2">
      <c r="A30" s="114" t="s">
        <v>244</v>
      </c>
      <c r="B30" s="115"/>
      <c r="C30" s="5"/>
      <c r="D30" s="114" t="s">
        <v>225</v>
      </c>
      <c r="E30" s="5"/>
    </row>
    <row r="31" spans="1:5" ht="14.25" x14ac:dyDescent="0.2">
      <c r="A31" s="115"/>
      <c r="B31" s="114" t="s">
        <v>225</v>
      </c>
      <c r="C31" s="5"/>
      <c r="D31" s="8"/>
      <c r="E31" s="5"/>
    </row>
    <row r="32" spans="1:5" ht="14.25" x14ac:dyDescent="0.2">
      <c r="A32" s="114" t="s">
        <v>225</v>
      </c>
      <c r="B32" s="119"/>
      <c r="C32" s="5"/>
      <c r="D32" s="6"/>
      <c r="E32" s="5"/>
    </row>
    <row r="33" spans="1:6" ht="14.25" x14ac:dyDescent="0.2">
      <c r="A33" s="115"/>
      <c r="B33" s="118"/>
      <c r="C33" s="4"/>
      <c r="D33" s="6"/>
      <c r="E33" s="5"/>
    </row>
    <row r="34" spans="1:6" ht="14.25" x14ac:dyDescent="0.2">
      <c r="A34" s="114" t="s">
        <v>267</v>
      </c>
      <c r="B34" s="115"/>
      <c r="C34" s="114" t="s">
        <v>225</v>
      </c>
      <c r="D34" s="6"/>
      <c r="E34" s="5"/>
    </row>
    <row r="35" spans="1:6" ht="14.25" x14ac:dyDescent="0.2">
      <c r="A35" s="115"/>
      <c r="B35" s="114" t="s">
        <v>238</v>
      </c>
      <c r="C35" s="8"/>
      <c r="E35" s="5"/>
    </row>
    <row r="36" spans="1:6" ht="14.25" x14ac:dyDescent="0.2">
      <c r="A36" s="114" t="s">
        <v>238</v>
      </c>
      <c r="B36" s="140"/>
      <c r="E36" s="5"/>
    </row>
    <row r="37" spans="1:6" ht="14.25" x14ac:dyDescent="0.2">
      <c r="A37" s="115"/>
      <c r="B37" s="122"/>
      <c r="E37" s="5"/>
    </row>
    <row r="38" spans="1:6" ht="14.25" x14ac:dyDescent="0.2">
      <c r="A38" s="114" t="s">
        <v>236</v>
      </c>
      <c r="B38" s="123"/>
      <c r="E38" s="5"/>
      <c r="F38" s="56"/>
    </row>
    <row r="39" spans="1:6" ht="14.25" x14ac:dyDescent="0.2">
      <c r="A39" s="115"/>
      <c r="B39" s="114" t="s">
        <v>236</v>
      </c>
      <c r="C39" s="6"/>
      <c r="E39" s="5"/>
    </row>
    <row r="40" spans="1:6" ht="14.25" x14ac:dyDescent="0.2">
      <c r="A40" s="114" t="s">
        <v>224</v>
      </c>
      <c r="B40" s="117"/>
      <c r="C40" s="6"/>
      <c r="E40" s="5"/>
    </row>
    <row r="41" spans="1:6" ht="14.25" x14ac:dyDescent="0.2">
      <c r="A41" s="115"/>
      <c r="B41" s="118"/>
      <c r="C41" s="114" t="s">
        <v>236</v>
      </c>
      <c r="E41" s="5"/>
    </row>
    <row r="42" spans="1:6" ht="14.25" x14ac:dyDescent="0.2">
      <c r="A42" s="114" t="s">
        <v>235</v>
      </c>
      <c r="B42" s="129"/>
      <c r="C42" s="90"/>
      <c r="D42" s="6"/>
      <c r="E42" s="5"/>
    </row>
    <row r="43" spans="1:6" ht="14.25" x14ac:dyDescent="0.2">
      <c r="A43" s="115"/>
      <c r="B43" s="114" t="s">
        <v>235</v>
      </c>
      <c r="C43" s="3"/>
      <c r="E43" s="5"/>
    </row>
    <row r="44" spans="1:6" ht="14.25" x14ac:dyDescent="0.2">
      <c r="A44" s="114" t="s">
        <v>252</v>
      </c>
      <c r="B44" s="135"/>
      <c r="C44" s="5"/>
      <c r="D44" s="114" t="s">
        <v>236</v>
      </c>
      <c r="E44" s="5"/>
    </row>
    <row r="45" spans="1:6" ht="14.25" x14ac:dyDescent="0.2">
      <c r="A45" s="115"/>
      <c r="B45" s="115"/>
      <c r="D45" s="90"/>
      <c r="E45" s="5"/>
    </row>
    <row r="46" spans="1:6" ht="14.25" x14ac:dyDescent="0.2">
      <c r="A46" s="138"/>
      <c r="B46" s="114" t="s">
        <v>266</v>
      </c>
      <c r="C46" s="5"/>
      <c r="D46" s="5"/>
      <c r="E46" s="5"/>
    </row>
    <row r="47" spans="1:6" ht="14.25" x14ac:dyDescent="0.2">
      <c r="A47" s="138"/>
      <c r="B47" s="129"/>
      <c r="C47" s="114" t="s">
        <v>228</v>
      </c>
      <c r="D47" s="5"/>
      <c r="E47" s="5"/>
    </row>
    <row r="48" spans="1:6" ht="14.25" x14ac:dyDescent="0.2">
      <c r="A48" s="138"/>
      <c r="B48" s="114" t="s">
        <v>228</v>
      </c>
      <c r="C48" s="6"/>
      <c r="D48" s="5"/>
      <c r="E48" s="5"/>
    </row>
    <row r="49" spans="1:5" ht="14.25" x14ac:dyDescent="0.2">
      <c r="A49" s="138"/>
      <c r="B49" s="115"/>
      <c r="D49" s="5"/>
      <c r="E49" s="114" t="s">
        <v>236</v>
      </c>
    </row>
    <row r="50" spans="1:5" ht="14.25" x14ac:dyDescent="0.2">
      <c r="A50" s="138"/>
      <c r="B50" s="114" t="s">
        <v>231</v>
      </c>
      <c r="D50" s="5"/>
      <c r="E50" s="8"/>
    </row>
    <row r="51" spans="1:5" ht="14.25" x14ac:dyDescent="0.2">
      <c r="A51" s="138"/>
      <c r="B51" s="131"/>
      <c r="C51" s="114" t="s">
        <v>234</v>
      </c>
      <c r="D51" s="3"/>
      <c r="E51" s="6"/>
    </row>
    <row r="52" spans="1:5" ht="14.25" x14ac:dyDescent="0.2">
      <c r="A52" s="138"/>
      <c r="B52" s="114" t="s">
        <v>234</v>
      </c>
      <c r="C52" s="2"/>
      <c r="D52" s="3"/>
      <c r="E52" s="6"/>
    </row>
    <row r="53" spans="1:5" ht="14.25" x14ac:dyDescent="0.2">
      <c r="A53" s="138"/>
      <c r="B53" s="141"/>
      <c r="C53" s="5"/>
      <c r="D53" s="114" t="s">
        <v>243</v>
      </c>
    </row>
    <row r="54" spans="1:5" ht="14.25" x14ac:dyDescent="0.2">
      <c r="A54" s="138"/>
      <c r="B54" s="114" t="s">
        <v>243</v>
      </c>
      <c r="C54" s="3"/>
    </row>
    <row r="55" spans="1:5" ht="14.25" x14ac:dyDescent="0.2">
      <c r="A55" s="138"/>
      <c r="B55" s="115"/>
      <c r="C55" s="114" t="s">
        <v>243</v>
      </c>
    </row>
    <row r="56" spans="1:5" ht="14.25" x14ac:dyDescent="0.2">
      <c r="A56" s="115"/>
      <c r="B56" s="114" t="s">
        <v>247</v>
      </c>
      <c r="C56" s="6"/>
    </row>
    <row r="57" spans="1:5" x14ac:dyDescent="0.2">
      <c r="B57" s="43"/>
    </row>
  </sheetData>
  <mergeCells count="1">
    <mergeCell ref="A3:D3"/>
  </mergeCells>
  <phoneticPr fontId="0" type="noConversion"/>
  <pageMargins left="0.74803149606299213" right="0.74803149606299213" top="0.82677165354330717" bottom="0.6692913385826772" header="0.51181102362204722" footer="0.51181102362204722"/>
  <pageSetup paperSize="9" scale="90" orientation="portrait" horizontalDpi="300" verticalDpi="300" r:id="rId1"/>
  <headerFooter alignWithMargins="0"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F231B-5928-4D52-B22A-F27A0EF692F0}">
  <sheetPr>
    <pageSetUpPr fitToPage="1"/>
  </sheetPr>
  <dimension ref="A1:F38"/>
  <sheetViews>
    <sheetView tabSelected="1" workbookViewId="0">
      <selection activeCell="H9" sqref="H9"/>
    </sheetView>
  </sheetViews>
  <sheetFormatPr defaultRowHeight="12.75" x14ac:dyDescent="0.2"/>
  <cols>
    <col min="1" max="1" width="21.7109375" bestFit="1" customWidth="1"/>
    <col min="2" max="2" width="21.7109375" customWidth="1"/>
    <col min="3" max="4" width="20" bestFit="1" customWidth="1"/>
    <col min="5" max="6" width="13.7109375" customWidth="1"/>
  </cols>
  <sheetData>
    <row r="1" spans="1:6" ht="19.5" x14ac:dyDescent="0.4">
      <c r="B1" s="152" t="s">
        <v>355</v>
      </c>
    </row>
    <row r="3" spans="1:6" s="12" customFormat="1" x14ac:dyDescent="0.2">
      <c r="A3" s="155" t="s">
        <v>0</v>
      </c>
      <c r="B3" s="156"/>
      <c r="C3" s="156"/>
      <c r="D3" s="156"/>
      <c r="E3" s="111"/>
      <c r="F3"/>
    </row>
    <row r="4" spans="1:6" x14ac:dyDescent="0.2">
      <c r="A4" s="20">
        <v>44373</v>
      </c>
      <c r="B4" s="20">
        <v>44408</v>
      </c>
      <c r="C4" s="20">
        <v>43340</v>
      </c>
      <c r="D4" s="16" t="s">
        <v>156</v>
      </c>
      <c r="E4" s="16" t="s">
        <v>1</v>
      </c>
    </row>
    <row r="5" spans="1:6" x14ac:dyDescent="0.2">
      <c r="A5" s="48"/>
      <c r="B5" s="7"/>
      <c r="C5" s="7"/>
      <c r="D5" s="7"/>
      <c r="F5" s="106"/>
    </row>
    <row r="6" spans="1:6" ht="15.95" customHeight="1" x14ac:dyDescent="0.2">
      <c r="A6" s="121" t="s">
        <v>294</v>
      </c>
      <c r="B6" s="115"/>
    </row>
    <row r="7" spans="1:6" ht="15.95" customHeight="1" x14ac:dyDescent="0.2">
      <c r="A7" s="118"/>
      <c r="B7" s="121" t="s">
        <v>295</v>
      </c>
    </row>
    <row r="8" spans="1:6" ht="15.95" customHeight="1" x14ac:dyDescent="0.2">
      <c r="A8" s="121" t="s">
        <v>295</v>
      </c>
      <c r="B8" s="129"/>
    </row>
    <row r="9" spans="1:6" ht="15.95" customHeight="1" x14ac:dyDescent="0.2">
      <c r="A9" s="122"/>
      <c r="B9" s="129"/>
      <c r="C9" s="121" t="s">
        <v>296</v>
      </c>
    </row>
    <row r="10" spans="1:6" ht="15.95" customHeight="1" x14ac:dyDescent="0.2">
      <c r="A10" s="121" t="s">
        <v>296</v>
      </c>
      <c r="B10" s="115"/>
      <c r="C10" s="3"/>
    </row>
    <row r="11" spans="1:6" ht="15.95" customHeight="1" x14ac:dyDescent="0.2">
      <c r="A11" s="124"/>
      <c r="B11" s="121" t="s">
        <v>296</v>
      </c>
      <c r="C11" s="3"/>
    </row>
    <row r="12" spans="1:6" ht="15.95" customHeight="1" x14ac:dyDescent="0.2">
      <c r="A12" s="121" t="s">
        <v>297</v>
      </c>
      <c r="B12" s="132"/>
      <c r="C12" s="5"/>
    </row>
    <row r="13" spans="1:6" ht="15.95" customHeight="1" x14ac:dyDescent="0.2">
      <c r="A13" s="115"/>
      <c r="B13" s="115"/>
      <c r="C13" s="5"/>
      <c r="D13" s="121" t="s">
        <v>301</v>
      </c>
    </row>
    <row r="14" spans="1:6" ht="15.95" customHeight="1" x14ac:dyDescent="0.2">
      <c r="A14" s="121" t="s">
        <v>298</v>
      </c>
      <c r="B14" s="132"/>
      <c r="C14" s="5"/>
      <c r="D14" s="5"/>
    </row>
    <row r="15" spans="1:6" ht="15.95" customHeight="1" x14ac:dyDescent="0.2">
      <c r="A15" s="115"/>
      <c r="B15" s="121" t="s">
        <v>298</v>
      </c>
      <c r="C15" s="5"/>
      <c r="D15" s="3"/>
    </row>
    <row r="16" spans="1:6" ht="15.95" customHeight="1" x14ac:dyDescent="0.2">
      <c r="A16" s="121" t="s">
        <v>299</v>
      </c>
      <c r="B16" s="124"/>
      <c r="C16" s="5"/>
      <c r="D16" s="5"/>
    </row>
    <row r="17" spans="1:5" ht="15.95" customHeight="1" x14ac:dyDescent="0.2">
      <c r="A17" s="115"/>
      <c r="B17" s="129"/>
      <c r="C17" s="121" t="s">
        <v>301</v>
      </c>
      <c r="D17" s="5"/>
    </row>
    <row r="18" spans="1:5" ht="15.95" customHeight="1" x14ac:dyDescent="0.2">
      <c r="A18" s="121" t="s">
        <v>300</v>
      </c>
      <c r="B18" s="120"/>
      <c r="C18" s="6"/>
      <c r="D18" s="5"/>
    </row>
    <row r="19" spans="1:5" ht="15.95" customHeight="1" x14ac:dyDescent="0.2">
      <c r="A19" s="122"/>
      <c r="B19" s="121" t="s">
        <v>301</v>
      </c>
      <c r="C19" s="6"/>
      <c r="D19" s="5"/>
    </row>
    <row r="20" spans="1:5" ht="15.95" customHeight="1" x14ac:dyDescent="0.2">
      <c r="A20" s="121" t="s">
        <v>301</v>
      </c>
      <c r="B20" s="132"/>
      <c r="D20" s="5"/>
    </row>
    <row r="21" spans="1:5" ht="15.95" customHeight="1" x14ac:dyDescent="0.2">
      <c r="A21" s="115"/>
      <c r="B21" s="115"/>
      <c r="D21" s="5"/>
      <c r="E21" s="58"/>
    </row>
    <row r="22" spans="1:5" ht="15.95" customHeight="1" x14ac:dyDescent="0.2">
      <c r="A22" s="121" t="s">
        <v>302</v>
      </c>
      <c r="B22" s="132"/>
      <c r="D22" s="5"/>
    </row>
    <row r="23" spans="1:5" ht="15.95" customHeight="1" x14ac:dyDescent="0.2">
      <c r="A23" s="131"/>
      <c r="B23" s="121" t="s">
        <v>302</v>
      </c>
      <c r="D23" s="5"/>
    </row>
    <row r="24" spans="1:5" ht="15.95" customHeight="1" x14ac:dyDescent="0.2">
      <c r="A24" s="121" t="s">
        <v>303</v>
      </c>
      <c r="B24" s="124"/>
      <c r="D24" s="5"/>
    </row>
    <row r="25" spans="1:5" ht="15.95" customHeight="1" x14ac:dyDescent="0.2">
      <c r="A25" s="115"/>
      <c r="B25" s="115"/>
      <c r="C25" s="121" t="s">
        <v>302</v>
      </c>
      <c r="D25" s="5"/>
    </row>
    <row r="26" spans="1:5" ht="15.95" customHeight="1" x14ac:dyDescent="0.2">
      <c r="A26" s="121" t="s">
        <v>304</v>
      </c>
      <c r="B26" s="129"/>
      <c r="C26" s="5"/>
      <c r="D26" s="5"/>
    </row>
    <row r="27" spans="1:5" ht="15.95" customHeight="1" x14ac:dyDescent="0.2">
      <c r="A27" s="115"/>
      <c r="B27" s="121" t="s">
        <v>305</v>
      </c>
      <c r="C27" s="5"/>
      <c r="D27" s="5"/>
    </row>
    <row r="28" spans="1:5" ht="15.95" customHeight="1" x14ac:dyDescent="0.2">
      <c r="A28" s="121" t="s">
        <v>305</v>
      </c>
      <c r="B28" s="132"/>
      <c r="C28" s="5"/>
      <c r="D28" s="5"/>
    </row>
    <row r="29" spans="1:5" ht="15.95" customHeight="1" x14ac:dyDescent="0.2">
      <c r="A29" s="115"/>
      <c r="B29" s="115"/>
      <c r="C29" s="5"/>
      <c r="D29" s="121" t="s">
        <v>307</v>
      </c>
    </row>
    <row r="30" spans="1:5" ht="15.95" customHeight="1" x14ac:dyDescent="0.2">
      <c r="A30" s="121" t="s">
        <v>361</v>
      </c>
      <c r="B30" s="115"/>
      <c r="C30" s="5"/>
      <c r="D30" s="6"/>
    </row>
    <row r="31" spans="1:5" ht="15.95" customHeight="1" x14ac:dyDescent="0.2">
      <c r="A31" s="115"/>
      <c r="B31" s="121" t="s">
        <v>306</v>
      </c>
      <c r="C31" s="3"/>
      <c r="D31" s="6"/>
    </row>
    <row r="32" spans="1:5" ht="15.95" customHeight="1" x14ac:dyDescent="0.2">
      <c r="A32" s="121" t="s">
        <v>306</v>
      </c>
      <c r="B32" s="137"/>
      <c r="C32" s="3"/>
      <c r="D32" s="6"/>
    </row>
    <row r="33" spans="1:4" ht="15.95" customHeight="1" x14ac:dyDescent="0.2">
      <c r="A33" s="115"/>
      <c r="B33" s="115"/>
      <c r="C33" s="121" t="s">
        <v>307</v>
      </c>
      <c r="D33" s="6"/>
    </row>
    <row r="34" spans="1:4" ht="15.95" customHeight="1" x14ac:dyDescent="0.2">
      <c r="A34" s="127"/>
      <c r="B34" s="131"/>
    </row>
    <row r="35" spans="1:4" ht="15.95" customHeight="1" x14ac:dyDescent="0.2">
      <c r="A35" s="129"/>
      <c r="B35" s="121" t="s">
        <v>307</v>
      </c>
    </row>
    <row r="36" spans="1:4" x14ac:dyDescent="0.2">
      <c r="B36" s="22"/>
    </row>
    <row r="37" spans="1:4" x14ac:dyDescent="0.2">
      <c r="B37" s="103"/>
    </row>
    <row r="38" spans="1:4" x14ac:dyDescent="0.2">
      <c r="B38" s="105"/>
    </row>
  </sheetData>
  <mergeCells count="1">
    <mergeCell ref="A3:D3"/>
  </mergeCells>
  <pageMargins left="0.74803149606299213" right="0.74803149606299213" top="0.82677165354330717" bottom="0.6692913385826772" header="0.51181102362204722" footer="0.51181102362204722"/>
  <pageSetup paperSize="9" scale="90" orientation="portrait" horizontalDpi="300" verticalDpi="300" r:id="rId1"/>
  <headerFooter alignWithMargins="0"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37"/>
  <sheetViews>
    <sheetView workbookViewId="0">
      <selection activeCell="D29" sqref="D29"/>
    </sheetView>
  </sheetViews>
  <sheetFormatPr defaultRowHeight="12.75" x14ac:dyDescent="0.2"/>
  <cols>
    <col min="1" max="1" width="18.42578125" bestFit="1" customWidth="1"/>
    <col min="2" max="2" width="19.140625" customWidth="1"/>
    <col min="3" max="3" width="18.5703125" customWidth="1"/>
    <col min="4" max="4" width="16.7109375" customWidth="1"/>
    <col min="5" max="6" width="13.7109375" customWidth="1"/>
  </cols>
  <sheetData>
    <row r="1" spans="1:6" ht="19.5" x14ac:dyDescent="0.4">
      <c r="B1" s="152" t="s">
        <v>356</v>
      </c>
    </row>
    <row r="3" spans="1:6" s="12" customFormat="1" x14ac:dyDescent="0.2">
      <c r="A3" s="155" t="s">
        <v>0</v>
      </c>
      <c r="B3" s="156"/>
      <c r="C3" s="156"/>
      <c r="D3" s="156"/>
      <c r="E3" s="111"/>
      <c r="F3"/>
    </row>
    <row r="4" spans="1:6" x14ac:dyDescent="0.2">
      <c r="A4" s="20">
        <v>44373</v>
      </c>
      <c r="B4" s="20">
        <v>44408</v>
      </c>
      <c r="C4" s="20">
        <v>44436</v>
      </c>
      <c r="D4" s="16" t="s">
        <v>156</v>
      </c>
      <c r="E4" s="16" t="s">
        <v>1</v>
      </c>
    </row>
    <row r="5" spans="1:6" x14ac:dyDescent="0.2">
      <c r="A5" s="48"/>
      <c r="B5" s="7"/>
      <c r="C5" s="7"/>
      <c r="D5" s="7"/>
    </row>
    <row r="6" spans="1:6" ht="15.95" customHeight="1" x14ac:dyDescent="0.2">
      <c r="A6" s="121" t="s">
        <v>222</v>
      </c>
    </row>
    <row r="7" spans="1:6" ht="15.95" customHeight="1" x14ac:dyDescent="0.2">
      <c r="A7" s="118"/>
      <c r="B7" s="121" t="s">
        <v>222</v>
      </c>
    </row>
    <row r="8" spans="1:6" ht="15.95" customHeight="1" x14ac:dyDescent="0.2">
      <c r="A8" s="121" t="s">
        <v>242</v>
      </c>
      <c r="B8" s="5"/>
    </row>
    <row r="9" spans="1:6" ht="15.95" customHeight="1" x14ac:dyDescent="0.2">
      <c r="A9" s="122"/>
      <c r="B9" s="5"/>
      <c r="C9" s="121" t="s">
        <v>222</v>
      </c>
    </row>
    <row r="10" spans="1:6" ht="15.95" customHeight="1" x14ac:dyDescent="0.2">
      <c r="A10" s="121" t="s">
        <v>234</v>
      </c>
      <c r="C10" s="3"/>
    </row>
    <row r="11" spans="1:6" ht="15.95" customHeight="1" x14ac:dyDescent="0.2">
      <c r="A11" s="115"/>
      <c r="B11" s="121" t="s">
        <v>247</v>
      </c>
      <c r="C11" s="5"/>
    </row>
    <row r="12" spans="1:6" ht="15.95" customHeight="1" x14ac:dyDescent="0.2">
      <c r="A12" s="121" t="s">
        <v>247</v>
      </c>
      <c r="B12" s="6"/>
      <c r="C12" s="5"/>
    </row>
    <row r="13" spans="1:6" ht="15.95" customHeight="1" x14ac:dyDescent="0.2">
      <c r="A13" s="115"/>
      <c r="C13" s="5"/>
      <c r="D13" s="121" t="s">
        <v>225</v>
      </c>
    </row>
    <row r="14" spans="1:6" ht="15.95" customHeight="1" x14ac:dyDescent="0.2">
      <c r="A14" s="121" t="s">
        <v>246</v>
      </c>
      <c r="B14" s="6"/>
      <c r="C14" s="5"/>
      <c r="D14" s="5"/>
    </row>
    <row r="15" spans="1:6" ht="15.95" customHeight="1" x14ac:dyDescent="0.2">
      <c r="A15" s="115"/>
      <c r="B15" s="121" t="s">
        <v>225</v>
      </c>
      <c r="C15" s="5"/>
      <c r="D15" s="5"/>
    </row>
    <row r="16" spans="1:6" ht="15.95" customHeight="1" x14ac:dyDescent="0.2">
      <c r="A16" s="121" t="s">
        <v>225</v>
      </c>
      <c r="B16" s="9"/>
      <c r="C16" s="5"/>
      <c r="D16" s="5"/>
    </row>
    <row r="17" spans="1:5" ht="15.95" customHeight="1" x14ac:dyDescent="0.2">
      <c r="A17" s="115"/>
      <c r="B17" s="5"/>
      <c r="C17" s="121" t="s">
        <v>225</v>
      </c>
      <c r="D17" s="5"/>
    </row>
    <row r="18" spans="1:5" ht="15.95" customHeight="1" x14ac:dyDescent="0.2">
      <c r="A18" s="121" t="s">
        <v>226</v>
      </c>
      <c r="B18" s="4"/>
      <c r="C18" s="6"/>
      <c r="D18" s="5"/>
    </row>
    <row r="19" spans="1:5" ht="15.95" customHeight="1" x14ac:dyDescent="0.2">
      <c r="A19" s="122"/>
      <c r="B19" s="121" t="s">
        <v>226</v>
      </c>
      <c r="C19" s="6"/>
      <c r="D19" s="5"/>
    </row>
    <row r="20" spans="1:5" ht="15.95" customHeight="1" x14ac:dyDescent="0.2">
      <c r="A20" s="121" t="s">
        <v>239</v>
      </c>
      <c r="B20" s="6"/>
      <c r="D20" s="5"/>
    </row>
    <row r="21" spans="1:5" ht="15.95" customHeight="1" x14ac:dyDescent="0.2">
      <c r="A21" s="115"/>
      <c r="D21" s="5"/>
      <c r="E21" s="58"/>
    </row>
    <row r="22" spans="1:5" ht="15.95" customHeight="1" x14ac:dyDescent="0.2">
      <c r="A22" s="121" t="s">
        <v>229</v>
      </c>
      <c r="B22" s="6"/>
      <c r="D22" s="5"/>
    </row>
    <row r="23" spans="1:5" ht="15.95" customHeight="1" x14ac:dyDescent="0.2">
      <c r="A23" s="131"/>
      <c r="B23" s="121" t="s">
        <v>249</v>
      </c>
      <c r="D23" s="5"/>
    </row>
    <row r="24" spans="1:5" ht="15.95" customHeight="1" x14ac:dyDescent="0.2">
      <c r="A24" s="121" t="s">
        <v>249</v>
      </c>
      <c r="B24" s="9"/>
      <c r="D24" s="5"/>
    </row>
    <row r="25" spans="1:5" ht="15.95" customHeight="1" x14ac:dyDescent="0.2">
      <c r="A25" s="115"/>
      <c r="C25" s="121" t="s">
        <v>240</v>
      </c>
      <c r="D25" s="5"/>
    </row>
    <row r="26" spans="1:5" ht="15.95" customHeight="1" x14ac:dyDescent="0.2">
      <c r="A26" s="121" t="s">
        <v>240</v>
      </c>
      <c r="B26" s="5"/>
      <c r="C26" s="5"/>
      <c r="D26" s="5"/>
    </row>
    <row r="27" spans="1:5" ht="15.95" customHeight="1" x14ac:dyDescent="0.2">
      <c r="A27" s="115"/>
      <c r="B27" s="121" t="s">
        <v>240</v>
      </c>
      <c r="C27" s="5"/>
      <c r="D27" s="5"/>
    </row>
    <row r="28" spans="1:5" ht="15.95" customHeight="1" x14ac:dyDescent="0.2">
      <c r="A28" s="121" t="s">
        <v>237</v>
      </c>
      <c r="B28" s="6"/>
      <c r="C28" s="5"/>
      <c r="D28" s="5"/>
    </row>
    <row r="29" spans="1:5" ht="15.95" customHeight="1" x14ac:dyDescent="0.2">
      <c r="A29" s="115"/>
      <c r="C29" s="5"/>
      <c r="D29" s="121" t="s">
        <v>224</v>
      </c>
    </row>
    <row r="30" spans="1:5" ht="15.95" customHeight="1" x14ac:dyDescent="0.2">
      <c r="A30" s="121" t="s">
        <v>250</v>
      </c>
      <c r="C30" s="5"/>
      <c r="D30" s="6"/>
    </row>
    <row r="31" spans="1:5" ht="15.95" customHeight="1" x14ac:dyDescent="0.2">
      <c r="A31" s="115"/>
      <c r="B31" s="121" t="s">
        <v>224</v>
      </c>
      <c r="C31" s="3"/>
      <c r="D31" s="6"/>
    </row>
    <row r="32" spans="1:5" ht="15.95" customHeight="1" x14ac:dyDescent="0.2">
      <c r="A32" s="121" t="s">
        <v>224</v>
      </c>
      <c r="B32" s="2"/>
      <c r="C32" s="3"/>
      <c r="D32" s="6"/>
    </row>
    <row r="33" spans="1:4" ht="15.95" customHeight="1" x14ac:dyDescent="0.2">
      <c r="A33" s="115"/>
      <c r="C33" s="121" t="s">
        <v>224</v>
      </c>
      <c r="D33" s="6"/>
    </row>
    <row r="34" spans="1:4" ht="15.95" customHeight="1" x14ac:dyDescent="0.2">
      <c r="A34" s="121" t="s">
        <v>243</v>
      </c>
      <c r="B34" s="4"/>
    </row>
    <row r="35" spans="1:4" ht="15.95" customHeight="1" x14ac:dyDescent="0.2">
      <c r="A35" s="115"/>
      <c r="B35" s="121" t="s">
        <v>231</v>
      </c>
    </row>
    <row r="36" spans="1:4" ht="15.95" customHeight="1" x14ac:dyDescent="0.2">
      <c r="A36" s="121" t="s">
        <v>231</v>
      </c>
      <c r="B36" s="8"/>
    </row>
    <row r="37" spans="1:4" x14ac:dyDescent="0.2">
      <c r="B37" s="105"/>
    </row>
  </sheetData>
  <mergeCells count="1">
    <mergeCell ref="A3:D3"/>
  </mergeCells>
  <phoneticPr fontId="0" type="noConversion"/>
  <pageMargins left="0.74803149606299213" right="0.74803149606299213" top="0.82677165354330717" bottom="0.6692913385826772" header="0.51181102362204722" footer="0.51181102362204722"/>
  <pageSetup paperSize="9" orientation="portrait" horizontalDpi="300" verticalDpi="300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Men's Champ</vt:lpstr>
      <vt:lpstr>Ladies Champ</vt:lpstr>
      <vt:lpstr>Men's Captains Cup</vt:lpstr>
      <vt:lpstr>Ladies Captains Cup</vt:lpstr>
      <vt:lpstr>Woolf Handicap</vt:lpstr>
      <vt:lpstr>Ralph Herring Cup</vt:lpstr>
      <vt:lpstr>Bill King Trophy</vt:lpstr>
      <vt:lpstr>Ladies Handicap</vt:lpstr>
      <vt:lpstr>Parkstone Two Woods</vt:lpstr>
      <vt:lpstr>Ladies Rose Bowls</vt:lpstr>
      <vt:lpstr>Mixed Pairs</vt:lpstr>
      <vt:lpstr>John Deed Pairs</vt:lpstr>
      <vt:lpstr>Ladies League Fixtures</vt:lpstr>
      <vt:lpstr>Ladies League Table</vt:lpstr>
      <vt:lpstr>Friday Night League</vt:lpstr>
      <vt:lpstr>Friday Night Games</vt:lpstr>
      <vt:lpstr>Sheet2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 Curtis</dc:creator>
  <cp:lastModifiedBy>Sidney</cp:lastModifiedBy>
  <cp:lastPrinted>2021-08-28T14:55:02Z</cp:lastPrinted>
  <dcterms:created xsi:type="dcterms:W3CDTF">2014-01-12T10:25:19Z</dcterms:created>
  <dcterms:modified xsi:type="dcterms:W3CDTF">2021-08-28T14:55:07Z</dcterms:modified>
</cp:coreProperties>
</file>